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hia\Desktop\RESPALDO 2\OBRAS PUBLICAS 2021\II. ANEXO 2-4. OBRA PÚBLICA 2021\"/>
    </mc:Choice>
  </mc:AlternateContent>
  <bookViews>
    <workbookView xWindow="0" yWindow="0" windowWidth="28800" windowHeight="12330" tabRatio="848" activeTab="9"/>
  </bookViews>
  <sheets>
    <sheet name="ALCANTARILLADO SAN DIEGO" sheetId="51" r:id="rId1"/>
    <sheet name="CALENTADORES SOLARES" sheetId="35" r:id="rId2"/>
    <sheet name="TECHO FIRME VILLA MADERO" sheetId="26" r:id="rId3"/>
    <sheet name="TECHO FIRME SAN DIEGO" sheetId="43" r:id="rId4"/>
    <sheet name="CANAL EJIDO VILLA MADERO" sheetId="37" r:id="rId5"/>
    <sheet name="CANAL ETUCUARO" sheetId="36" r:id="rId6"/>
    <sheet name="INDIRECTOS " sheetId="28" r:id="rId7"/>
    <sheet name="PISO FIRME CARRIZAL" sheetId="44" r:id="rId8"/>
    <sheet name=" CUARTOS PARA BAÑO ACATEN" sheetId="46" r:id="rId9"/>
    <sheet name=" CUARTOS PARA BAÑO SAN DIEGO " sheetId="45" r:id="rId10"/>
    <sheet name="PISO FIRME EL CAPULIN" sheetId="47" r:id="rId11"/>
    <sheet name="PISO FIRME CAHUATZIO" sheetId="48" r:id="rId12"/>
    <sheet name="PISO FIRME EL AHIJADERO" sheetId="49" r:id="rId13"/>
    <sheet name="ANDADOR LOMA DE CANCHO" sheetId="50" r:id="rId14"/>
  </sheets>
  <definedNames>
    <definedName name="_xlnm.Print_Area" localSheetId="8">' CUARTOS PARA BAÑO ACATEN'!$A$1:$O$62</definedName>
    <definedName name="_xlnm.Print_Area" localSheetId="9">' CUARTOS PARA BAÑO SAN DIEGO '!$A$1:$O$62</definedName>
    <definedName name="_xlnm.Print_Area" localSheetId="0">'ALCANTARILLADO SAN DIEGO'!$A$1:$O$41</definedName>
    <definedName name="_xlnm.Print_Area" localSheetId="13">'ANDADOR LOMA DE CANCHO'!$A$1:$O$41</definedName>
    <definedName name="_xlnm.Print_Area" localSheetId="1">'CALENTADORES SOLARES'!$A$1:$N$20</definedName>
    <definedName name="_xlnm.Print_Area" localSheetId="4">'CANAL EJIDO VILLA MADERO'!$A$1:$O$20</definedName>
    <definedName name="_xlnm.Print_Area" localSheetId="5">'CANAL ETUCUARO'!$A$1:$O$24</definedName>
    <definedName name="_xlnm.Print_Area" localSheetId="6">'INDIRECTOS '!$A$1:$N$174</definedName>
    <definedName name="_xlnm.Print_Area" localSheetId="11">'PISO FIRME CAHUATZIO'!$A$1:$O$40</definedName>
    <definedName name="_xlnm.Print_Area" localSheetId="7">'PISO FIRME CARRIZAL'!$A$1:$O$42</definedName>
    <definedName name="_xlnm.Print_Area" localSheetId="12">'PISO FIRME EL AHIJADERO'!$A$1:$O$36</definedName>
    <definedName name="_xlnm.Print_Area" localSheetId="10">'PISO FIRME EL CAPULIN'!$A$1:$O$39</definedName>
    <definedName name="_xlnm.Print_Area" localSheetId="3">'TECHO FIRME SAN DIEGO'!$A$1:$O$39</definedName>
    <definedName name="_xlnm.Print_Area" localSheetId="2">'TECHO FIRME VILLA MADERO'!$A$1:$O$36</definedName>
  </definedNames>
  <calcPr calcId="162913"/>
  <customWorkbookViews>
    <customWorkbookView name="PRESENTACION" guid="{4382ED7B-C61C-4D65-AB0D-2E826B71B5E4}" maximized="1" xWindow="1" yWindow="1" windowWidth="1362" windowHeight="538" tabRatio="848" activeSheetId="3"/>
  </customWorkbookViews>
</workbook>
</file>

<file path=xl/calcChain.xml><?xml version="1.0" encoding="utf-8"?>
<calcChain xmlns="http://schemas.openxmlformats.org/spreadsheetml/2006/main">
  <c r="M15" i="51" l="1"/>
  <c r="N15" i="51" s="1"/>
  <c r="M14" i="51" l="1"/>
  <c r="N14" i="51" s="1"/>
  <c r="M13" i="51"/>
  <c r="N13" i="51" s="1"/>
  <c r="M12" i="51"/>
  <c r="N12" i="51" s="1"/>
  <c r="M18" i="51"/>
  <c r="N18" i="51" s="1"/>
  <c r="N21" i="51"/>
  <c r="N20" i="51"/>
  <c r="M17" i="51"/>
  <c r="N17" i="51" s="1"/>
  <c r="M16" i="51"/>
  <c r="N16" i="51" s="1"/>
  <c r="M19" i="51"/>
  <c r="N19" i="51" s="1"/>
  <c r="M15" i="49"/>
  <c r="N15" i="49" s="1"/>
  <c r="M12" i="50"/>
  <c r="N12" i="50" s="1"/>
  <c r="M25" i="50"/>
  <c r="N25" i="50" s="1"/>
  <c r="M26" i="50"/>
  <c r="N26" i="50" s="1"/>
  <c r="M27" i="50"/>
  <c r="N27" i="50" s="1"/>
  <c r="M28" i="50"/>
  <c r="N28" i="50" s="1"/>
  <c r="M29" i="50"/>
  <c r="N29" i="50" s="1"/>
  <c r="M24" i="50"/>
  <c r="N24" i="50" s="1"/>
  <c r="M18" i="50"/>
  <c r="N18" i="50" s="1"/>
  <c r="M19" i="50"/>
  <c r="N19" i="50" s="1"/>
  <c r="M20" i="50"/>
  <c r="N20" i="50" s="1"/>
  <c r="M21" i="50"/>
  <c r="N21" i="50" s="1"/>
  <c r="M22" i="50"/>
  <c r="N22" i="50" s="1"/>
  <c r="M17" i="50"/>
  <c r="N17" i="50" s="1"/>
  <c r="N16" i="50"/>
  <c r="N30" i="50"/>
  <c r="N23" i="50"/>
  <c r="N15" i="50"/>
  <c r="M14" i="50"/>
  <c r="N14" i="50" s="1"/>
  <c r="M13" i="50"/>
  <c r="N13" i="50" s="1"/>
  <c r="N17" i="49"/>
  <c r="N16" i="49"/>
  <c r="M14" i="49"/>
  <c r="N14" i="49" s="1"/>
  <c r="M13" i="49"/>
  <c r="N13" i="49" s="1"/>
  <c r="M12" i="49"/>
  <c r="N12" i="49" s="1"/>
  <c r="M13" i="47"/>
  <c r="N13" i="47" s="1"/>
  <c r="M48" i="46"/>
  <c r="M12" i="46"/>
  <c r="N12" i="46" s="1"/>
  <c r="M46" i="46"/>
  <c r="N46" i="46" s="1"/>
  <c r="M48" i="45" l="1"/>
  <c r="N48" i="45" s="1"/>
  <c r="M27" i="48"/>
  <c r="N27" i="48" s="1"/>
  <c r="N18" i="48"/>
  <c r="M26" i="48" l="1"/>
  <c r="N26" i="48" s="1"/>
  <c r="M25" i="48"/>
  <c r="N25" i="48" s="1"/>
  <c r="M24" i="48"/>
  <c r="N24" i="48" s="1"/>
  <c r="M23" i="48"/>
  <c r="N23" i="48" s="1"/>
  <c r="M22" i="48"/>
  <c r="N22" i="48" s="1"/>
  <c r="M21" i="48"/>
  <c r="N21" i="48" s="1"/>
  <c r="M20" i="48"/>
  <c r="N20" i="48" s="1"/>
  <c r="M19" i="48"/>
  <c r="N19" i="48" s="1"/>
  <c r="N17" i="48"/>
  <c r="N16" i="48"/>
  <c r="N15" i="48"/>
  <c r="M14" i="48"/>
  <c r="N14" i="48" s="1"/>
  <c r="M13" i="48"/>
  <c r="N13" i="48" s="1"/>
  <c r="M12" i="48"/>
  <c r="N12" i="48" s="1"/>
  <c r="M24" i="47"/>
  <c r="N24" i="47" s="1"/>
  <c r="M23" i="47"/>
  <c r="N23" i="47" s="1"/>
  <c r="M22" i="47"/>
  <c r="N22" i="47" s="1"/>
  <c r="M21" i="47"/>
  <c r="N21" i="47" s="1"/>
  <c r="M20" i="47"/>
  <c r="N20" i="47" s="1"/>
  <c r="M19" i="47"/>
  <c r="N19" i="47" s="1"/>
  <c r="M16" i="47"/>
  <c r="N16" i="47" s="1"/>
  <c r="M17" i="47"/>
  <c r="N17" i="47" s="1"/>
  <c r="N25" i="47"/>
  <c r="N18" i="47"/>
  <c r="N15" i="47"/>
  <c r="M14" i="47"/>
  <c r="N14" i="47" s="1"/>
  <c r="M12" i="47"/>
  <c r="N12" i="47" s="1"/>
  <c r="N47" i="46"/>
  <c r="M45" i="46"/>
  <c r="N45" i="46" s="1"/>
  <c r="M44" i="46"/>
  <c r="N44" i="46" s="1"/>
  <c r="M43" i="46"/>
  <c r="N43" i="46" s="1"/>
  <c r="M42" i="46"/>
  <c r="N42" i="46" s="1"/>
  <c r="M41" i="46"/>
  <c r="N41" i="46" s="1"/>
  <c r="M40" i="46"/>
  <c r="N40" i="46" s="1"/>
  <c r="M39" i="46"/>
  <c r="N39" i="46" s="1"/>
  <c r="M38" i="46"/>
  <c r="N38" i="46" s="1"/>
  <c r="M37" i="46"/>
  <c r="N37" i="46" s="1"/>
  <c r="M36" i="46"/>
  <c r="N36" i="46" s="1"/>
  <c r="M35" i="46"/>
  <c r="N35" i="46" s="1"/>
  <c r="M34" i="46"/>
  <c r="N34" i="46" s="1"/>
  <c r="M33" i="46"/>
  <c r="N33" i="46" s="1"/>
  <c r="M32" i="46"/>
  <c r="N32" i="46" s="1"/>
  <c r="M31" i="46"/>
  <c r="N31" i="46" s="1"/>
  <c r="M30" i="46"/>
  <c r="N30" i="46" s="1"/>
  <c r="M29" i="46"/>
  <c r="N29" i="46" s="1"/>
  <c r="M28" i="46"/>
  <c r="N28" i="46" s="1"/>
  <c r="M27" i="46"/>
  <c r="N27" i="46" s="1"/>
  <c r="M26" i="46"/>
  <c r="N26" i="46" s="1"/>
  <c r="M25" i="46"/>
  <c r="N25" i="46" s="1"/>
  <c r="M24" i="46"/>
  <c r="N24" i="46" s="1"/>
  <c r="M23" i="46"/>
  <c r="N23" i="46" s="1"/>
  <c r="M22" i="46"/>
  <c r="N22" i="46" s="1"/>
  <c r="M21" i="46"/>
  <c r="N21" i="46" s="1"/>
  <c r="M20" i="46"/>
  <c r="N20" i="46" s="1"/>
  <c r="M19" i="46"/>
  <c r="N19" i="46" s="1"/>
  <c r="M18" i="46"/>
  <c r="N18" i="46" s="1"/>
  <c r="M17" i="46"/>
  <c r="N17" i="46" s="1"/>
  <c r="M16" i="46"/>
  <c r="N16" i="46" s="1"/>
  <c r="M15" i="46"/>
  <c r="N15" i="46" s="1"/>
  <c r="N14" i="46"/>
  <c r="M13" i="46"/>
  <c r="N13" i="46" s="1"/>
  <c r="M46" i="45"/>
  <c r="N46" i="45" s="1"/>
  <c r="M45" i="45"/>
  <c r="N45" i="45" s="1"/>
  <c r="M44" i="45"/>
  <c r="N44" i="45" s="1"/>
  <c r="M16" i="45"/>
  <c r="N16" i="45" s="1"/>
  <c r="M17" i="45"/>
  <c r="N17" i="45" s="1"/>
  <c r="M18" i="45"/>
  <c r="N18" i="45" s="1"/>
  <c r="M19" i="45"/>
  <c r="N19" i="45" s="1"/>
  <c r="M20" i="45"/>
  <c r="N20" i="45" s="1"/>
  <c r="M21" i="45"/>
  <c r="N21" i="45" s="1"/>
  <c r="M22" i="45"/>
  <c r="N22" i="45" s="1"/>
  <c r="M23" i="45"/>
  <c r="N23" i="45" s="1"/>
  <c r="M24" i="45"/>
  <c r="N24" i="45" s="1"/>
  <c r="M25" i="45"/>
  <c r="N25" i="45" s="1"/>
  <c r="M26" i="45"/>
  <c r="N26" i="45" s="1"/>
  <c r="M27" i="45"/>
  <c r="N27" i="45" s="1"/>
  <c r="M28" i="45"/>
  <c r="N28" i="45" s="1"/>
  <c r="M29" i="45"/>
  <c r="N29" i="45" s="1"/>
  <c r="M30" i="45"/>
  <c r="N30" i="45" s="1"/>
  <c r="M31" i="45"/>
  <c r="N31" i="45" s="1"/>
  <c r="M32" i="45"/>
  <c r="N32" i="45" s="1"/>
  <c r="M33" i="45"/>
  <c r="N33" i="45" s="1"/>
  <c r="M34" i="45"/>
  <c r="N34" i="45" s="1"/>
  <c r="M35" i="45"/>
  <c r="N35" i="45" s="1"/>
  <c r="M36" i="45"/>
  <c r="N36" i="45" s="1"/>
  <c r="M37" i="45"/>
  <c r="N37" i="45" s="1"/>
  <c r="M38" i="45"/>
  <c r="N38" i="45" s="1"/>
  <c r="M39" i="45"/>
  <c r="N39" i="45" s="1"/>
  <c r="M40" i="45"/>
  <c r="N40" i="45" s="1"/>
  <c r="M41" i="45"/>
  <c r="N41" i="45" s="1"/>
  <c r="M42" i="45"/>
  <c r="N42" i="45" s="1"/>
  <c r="M43" i="45"/>
  <c r="N43" i="45" s="1"/>
  <c r="M15" i="45"/>
  <c r="N15" i="45" s="1"/>
  <c r="N47" i="45"/>
  <c r="N14" i="45"/>
  <c r="M13" i="45"/>
  <c r="N13" i="45" s="1"/>
  <c r="M12" i="45"/>
  <c r="N12" i="45" s="1"/>
  <c r="M27" i="44"/>
  <c r="N27" i="44" s="1"/>
  <c r="M28" i="44"/>
  <c r="N28" i="44" s="1"/>
  <c r="M21" i="44"/>
  <c r="N21" i="44" s="1"/>
  <c r="M22" i="44"/>
  <c r="N22" i="44" s="1"/>
  <c r="M23" i="44"/>
  <c r="N23" i="44" s="1"/>
  <c r="M24" i="44"/>
  <c r="N24" i="44" s="1"/>
  <c r="M25" i="44"/>
  <c r="N25" i="44"/>
  <c r="M26" i="44"/>
  <c r="N26" i="44" s="1"/>
  <c r="M20" i="44"/>
  <c r="N20" i="44" s="1"/>
  <c r="N19" i="44"/>
  <c r="N15" i="44" l="1"/>
  <c r="L166" i="28"/>
  <c r="M166" i="28" s="1"/>
  <c r="L151" i="28"/>
  <c r="M151" i="28" s="1"/>
  <c r="L152" i="28"/>
  <c r="M152" i="28" s="1"/>
  <c r="L153" i="28"/>
  <c r="M153" i="28" s="1"/>
  <c r="L154" i="28"/>
  <c r="M154" i="28" s="1"/>
  <c r="L155" i="28"/>
  <c r="M155" i="28" s="1"/>
  <c r="L156" i="28"/>
  <c r="M156" i="28" s="1"/>
  <c r="L157" i="28"/>
  <c r="M157" i="28" s="1"/>
  <c r="L158" i="28"/>
  <c r="M158" i="28" s="1"/>
  <c r="L167" i="28"/>
  <c r="M167" i="28" s="1"/>
  <c r="L168" i="28"/>
  <c r="M168" i="28" s="1"/>
  <c r="L169" i="28"/>
  <c r="M169" i="28" s="1"/>
  <c r="L165" i="28"/>
  <c r="M165" i="28" s="1"/>
  <c r="L164" i="28"/>
  <c r="M164" i="28" s="1"/>
  <c r="L160" i="28"/>
  <c r="M160" i="28" s="1"/>
  <c r="L161" i="28"/>
  <c r="M161" i="28" s="1"/>
  <c r="L162" i="28"/>
  <c r="M162" i="28" s="1"/>
  <c r="L163" i="28"/>
  <c r="M163" i="28" s="1"/>
  <c r="L159" i="28"/>
  <c r="M159" i="28"/>
  <c r="M14" i="44" l="1"/>
  <c r="N14" i="44" s="1"/>
  <c r="M13" i="44"/>
  <c r="N13" i="44" s="1"/>
  <c r="M12" i="44"/>
  <c r="N12" i="44" s="1"/>
  <c r="M18" i="44"/>
  <c r="N18" i="44" s="1"/>
  <c r="N17" i="44"/>
  <c r="N16" i="44"/>
  <c r="L149" i="28"/>
  <c r="M149" i="28" s="1"/>
  <c r="L148" i="28"/>
  <c r="M148" i="28" s="1"/>
  <c r="L147" i="28"/>
  <c r="M147" i="28" s="1"/>
  <c r="L146" i="28"/>
  <c r="M146" i="28" s="1"/>
  <c r="L145" i="28"/>
  <c r="M145" i="28" s="1"/>
  <c r="L144" i="28"/>
  <c r="M144" i="28" s="1"/>
  <c r="L143" i="28"/>
  <c r="M143" i="28" s="1"/>
  <c r="L142" i="28"/>
  <c r="M142" i="28" s="1"/>
  <c r="L141" i="28"/>
  <c r="M141" i="28" s="1"/>
  <c r="L140" i="28"/>
  <c r="M140" i="28" s="1"/>
  <c r="L150" i="28"/>
  <c r="M150" i="28" s="1"/>
  <c r="L139" i="28"/>
  <c r="M139" i="28" s="1"/>
  <c r="L138" i="28"/>
  <c r="M138" i="28" s="1"/>
  <c r="L137" i="28"/>
  <c r="M137" i="28" s="1"/>
  <c r="L136" i="28"/>
  <c r="M136" i="28" s="1"/>
  <c r="L135" i="28"/>
  <c r="M135" i="28" s="1"/>
  <c r="L134" i="28"/>
  <c r="M134" i="28" s="1"/>
  <c r="L133" i="28"/>
  <c r="M133" i="28" s="1"/>
  <c r="L132" i="28"/>
  <c r="M132" i="28" s="1"/>
  <c r="L131" i="28"/>
  <c r="M131" i="28" s="1"/>
  <c r="L130" i="28"/>
  <c r="M130" i="28" s="1"/>
  <c r="L129" i="28"/>
  <c r="M129" i="28" s="1"/>
  <c r="L128" i="28"/>
  <c r="M128" i="28" s="1"/>
  <c r="L127" i="28"/>
  <c r="M127" i="28" s="1"/>
  <c r="L126" i="28"/>
  <c r="M126" i="28" s="1"/>
  <c r="L125" i="28"/>
  <c r="M125" i="28" s="1"/>
  <c r="L124" i="28"/>
  <c r="M124" i="28" s="1"/>
  <c r="L123" i="28"/>
  <c r="M123" i="28" s="1"/>
  <c r="L122" i="28"/>
  <c r="M122" i="28" s="1"/>
  <c r="L121" i="28"/>
  <c r="M121" i="28" s="1"/>
  <c r="L120" i="28"/>
  <c r="M120" i="28" s="1"/>
  <c r="L119" i="28"/>
  <c r="M119" i="28" s="1"/>
  <c r="L110" i="28"/>
  <c r="M110" i="28" s="1"/>
  <c r="L118" i="28"/>
  <c r="M118" i="28" s="1"/>
  <c r="L117" i="28"/>
  <c r="M117" i="28" s="1"/>
  <c r="L116" i="28"/>
  <c r="M116" i="28" s="1"/>
  <c r="L115" i="28"/>
  <c r="M115" i="28" s="1"/>
  <c r="L114" i="28"/>
  <c r="M114" i="28" s="1"/>
  <c r="L113" i="28"/>
  <c r="M113" i="28" s="1"/>
  <c r="L112" i="28"/>
  <c r="M112" i="28" s="1"/>
  <c r="L111" i="28"/>
  <c r="M111" i="28" s="1"/>
  <c r="L109" i="28"/>
  <c r="M109" i="28" s="1"/>
  <c r="L108" i="28"/>
  <c r="M108" i="28" s="1"/>
  <c r="L107" i="28"/>
  <c r="M107" i="28" s="1"/>
  <c r="L106" i="28"/>
  <c r="M106" i="28" s="1"/>
  <c r="L105" i="28"/>
  <c r="M105" i="28" s="1"/>
  <c r="L104" i="28"/>
  <c r="M104" i="28" s="1"/>
  <c r="L103" i="28"/>
  <c r="M103" i="28" s="1"/>
  <c r="L102" i="28"/>
  <c r="M102" i="28" s="1"/>
  <c r="L101" i="28"/>
  <c r="M101" i="28" s="1"/>
  <c r="L100" i="28"/>
  <c r="M100" i="28" s="1"/>
  <c r="L99" i="28"/>
  <c r="M99" i="28" s="1"/>
  <c r="L98" i="28"/>
  <c r="M98" i="28" s="1"/>
  <c r="L97" i="28" l="1"/>
  <c r="M97" i="28" s="1"/>
  <c r="L96" i="28"/>
  <c r="M96" i="28" s="1"/>
  <c r="M15" i="36" l="1"/>
  <c r="N15" i="36" s="1"/>
  <c r="M16" i="36"/>
  <c r="N16" i="36" s="1"/>
  <c r="M14" i="36"/>
  <c r="N14" i="36" s="1"/>
  <c r="M91" i="28"/>
  <c r="M92" i="28"/>
  <c r="L93" i="28"/>
  <c r="M93" i="28" s="1"/>
  <c r="L90" i="28"/>
  <c r="M90" i="28" s="1"/>
  <c r="L72" i="28"/>
  <c r="M72" i="28" s="1"/>
  <c r="L73" i="28"/>
  <c r="M73" i="28" s="1"/>
  <c r="L74" i="28"/>
  <c r="M74" i="28" s="1"/>
  <c r="L68" i="28"/>
  <c r="M68" i="28" s="1"/>
  <c r="L69" i="28"/>
  <c r="M69" i="28" s="1"/>
  <c r="L70" i="28"/>
  <c r="M70" i="28" s="1"/>
  <c r="L71" i="28"/>
  <c r="M71" i="28" s="1"/>
  <c r="L66" i="28"/>
  <c r="M66" i="28" s="1"/>
  <c r="L67" i="28"/>
  <c r="M67" i="28" s="1"/>
  <c r="M62" i="28"/>
  <c r="L95" i="28"/>
  <c r="M95" i="28" s="1"/>
  <c r="L94" i="28"/>
  <c r="M94" i="28" s="1"/>
  <c r="L87" i="28"/>
  <c r="M87" i="28" s="1"/>
  <c r="L88" i="28"/>
  <c r="M88" i="28" s="1"/>
  <c r="L89" i="28"/>
  <c r="M89" i="28" s="1"/>
  <c r="L86" i="28"/>
  <c r="M86" i="28" s="1"/>
  <c r="M81" i="28"/>
  <c r="L82" i="28"/>
  <c r="M82" i="28" s="1"/>
  <c r="L83" i="28"/>
  <c r="M83" i="28" s="1"/>
  <c r="M84" i="28"/>
  <c r="L85" i="28"/>
  <c r="M85" i="28" s="1"/>
  <c r="L80" i="28"/>
  <c r="M80" i="28" s="1"/>
  <c r="L75" i="28"/>
  <c r="M75" i="28" s="1"/>
  <c r="L76" i="28"/>
  <c r="M76" i="28" s="1"/>
  <c r="L77" i="28"/>
  <c r="M77" i="28" s="1"/>
  <c r="L78" i="28"/>
  <c r="M78" i="28" s="1"/>
  <c r="L79" i="28"/>
  <c r="M79" i="28" s="1"/>
  <c r="L37" i="28"/>
  <c r="M37" i="28" s="1"/>
  <c r="L12" i="28"/>
  <c r="M12" i="28" s="1"/>
  <c r="L13" i="28"/>
  <c r="M13" i="28" s="1"/>
  <c r="L14" i="28"/>
  <c r="M14" i="28" s="1"/>
  <c r="L63" i="28" l="1"/>
  <c r="M63" i="28" s="1"/>
  <c r="L64" i="28"/>
  <c r="M64" i="28" s="1"/>
  <c r="L65" i="28"/>
  <c r="M65" i="28" s="1"/>
  <c r="L60" i="28"/>
  <c r="M60" i="28" s="1"/>
  <c r="L61" i="28"/>
  <c r="M61" i="28" s="1"/>
  <c r="L59" i="28"/>
  <c r="M59" i="28" s="1"/>
  <c r="L57" i="28"/>
  <c r="M57" i="28" s="1"/>
  <c r="L58" i="28"/>
  <c r="M58" i="28" s="1"/>
  <c r="L56" i="28"/>
  <c r="M56" i="28" s="1"/>
  <c r="L55" i="28"/>
  <c r="M55" i="28" s="1"/>
  <c r="L54" i="28"/>
  <c r="M54" i="28" s="1"/>
  <c r="L53" i="28"/>
  <c r="M53" i="28" s="1"/>
  <c r="L52" i="28"/>
  <c r="M52" i="28" s="1"/>
  <c r="L51" i="28"/>
  <c r="M51" i="28" s="1"/>
  <c r="L50" i="28"/>
  <c r="M50" i="28" s="1"/>
  <c r="L40" i="28"/>
  <c r="M40" i="28" s="1"/>
  <c r="L49" i="28"/>
  <c r="M49" i="28" s="1"/>
  <c r="L44" i="28"/>
  <c r="M44" i="28" s="1"/>
  <c r="L45" i="28"/>
  <c r="M45" i="28" s="1"/>
  <c r="L46" i="28"/>
  <c r="M46" i="28" s="1"/>
  <c r="L47" i="28"/>
  <c r="M47" i="28" s="1"/>
  <c r="L48" i="28"/>
  <c r="M48" i="28" s="1"/>
  <c r="L39" i="28"/>
  <c r="L42" i="28"/>
  <c r="M42" i="28" s="1"/>
  <c r="L43" i="28"/>
  <c r="M43" i="28" s="1"/>
  <c r="L41" i="28"/>
  <c r="M41" i="28" s="1"/>
  <c r="L38" i="28"/>
  <c r="M38" i="28" s="1"/>
  <c r="L20" i="28"/>
  <c r="M20" i="28" s="1"/>
  <c r="L23" i="28"/>
  <c r="M23" i="28" s="1"/>
  <c r="L19" i="28"/>
  <c r="M19" i="28" s="1"/>
  <c r="L21" i="28"/>
  <c r="M21" i="28" s="1"/>
  <c r="L22" i="28"/>
  <c r="M22" i="28" s="1"/>
  <c r="L24" i="28"/>
  <c r="M24" i="28" s="1"/>
  <c r="L25" i="28"/>
  <c r="M25" i="28" s="1"/>
  <c r="L26" i="28"/>
  <c r="M26" i="28" s="1"/>
  <c r="L27" i="28"/>
  <c r="M27" i="28" s="1"/>
  <c r="L28" i="28"/>
  <c r="M28" i="28" s="1"/>
  <c r="L29" i="28"/>
  <c r="M29" i="28" s="1"/>
  <c r="L30" i="28"/>
  <c r="M30" i="28" s="1"/>
  <c r="M31" i="28"/>
  <c r="L32" i="28"/>
  <c r="M32" i="28" s="1"/>
  <c r="L33" i="28"/>
  <c r="M33" i="28" s="1"/>
  <c r="L34" i="28"/>
  <c r="M34" i="28" s="1"/>
  <c r="L35" i="28"/>
  <c r="M35" i="28" s="1"/>
  <c r="L36" i="28"/>
  <c r="M36" i="28" s="1"/>
  <c r="L16" i="28"/>
  <c r="M16" i="28" s="1"/>
  <c r="M12" i="37"/>
  <c r="M25" i="43" l="1"/>
  <c r="N25" i="43" s="1"/>
  <c r="M24" i="43"/>
  <c r="N24" i="43"/>
  <c r="M19" i="43"/>
  <c r="N19" i="43" s="1"/>
  <c r="M26" i="43"/>
  <c r="N26" i="43" s="1"/>
  <c r="M23" i="43"/>
  <c r="N23" i="43" s="1"/>
  <c r="M22" i="43"/>
  <c r="N22" i="43" s="1"/>
  <c r="M21" i="43"/>
  <c r="N21" i="43" s="1"/>
  <c r="M20" i="43"/>
  <c r="N20" i="43" s="1"/>
  <c r="M18" i="43"/>
  <c r="N18" i="43" s="1"/>
  <c r="M17" i="43"/>
  <c r="N17" i="43" s="1"/>
  <c r="M16" i="43"/>
  <c r="N16" i="43" s="1"/>
  <c r="N15" i="43"/>
  <c r="M15" i="43"/>
  <c r="M14" i="43"/>
  <c r="N14" i="43" s="1"/>
  <c r="M13" i="43"/>
  <c r="N13" i="43" s="1"/>
  <c r="M12" i="43"/>
  <c r="N12" i="43" s="1"/>
  <c r="M23" i="26" l="1"/>
  <c r="N23" i="26" s="1"/>
  <c r="L17" i="28" l="1"/>
  <c r="M17" i="28" s="1"/>
  <c r="L18" i="28"/>
  <c r="M18" i="28" s="1"/>
  <c r="M39" i="28"/>
  <c r="M18" i="26" l="1"/>
  <c r="N18" i="26" s="1"/>
  <c r="M16" i="26"/>
  <c r="N16" i="26" s="1"/>
  <c r="M17" i="26"/>
  <c r="N17" i="26" s="1"/>
  <c r="M15" i="26"/>
  <c r="N15" i="26" s="1"/>
  <c r="M14" i="26"/>
  <c r="N14" i="26" s="1"/>
  <c r="N12" i="37"/>
  <c r="M13" i="36"/>
  <c r="N13" i="36" s="1"/>
  <c r="M12" i="36"/>
  <c r="N12" i="36" s="1"/>
  <c r="M11" i="35" l="1"/>
  <c r="N11" i="35" s="1"/>
  <c r="L15" i="28" l="1"/>
  <c r="M15" i="28" s="1"/>
  <c r="M22" i="26" l="1"/>
  <c r="N22" i="26" s="1"/>
  <c r="M21" i="26"/>
  <c r="N21" i="26" s="1"/>
  <c r="M20" i="26"/>
  <c r="N20" i="26" s="1"/>
  <c r="M19" i="26"/>
  <c r="N19" i="26" s="1"/>
  <c r="M13" i="26"/>
  <c r="N13" i="26" s="1"/>
  <c r="M12" i="26"/>
  <c r="N12" i="26" s="1"/>
</calcChain>
</file>

<file path=xl/sharedStrings.xml><?xml version="1.0" encoding="utf-8"?>
<sst xmlns="http://schemas.openxmlformats.org/spreadsheetml/2006/main" count="2610" uniqueCount="604">
  <si>
    <t>PRESIDENTE MUNICIPAL</t>
  </si>
  <si>
    <t>TESORERO MUNICIPAL</t>
  </si>
  <si>
    <t>CONTRALOR MUNICIPAL</t>
  </si>
  <si>
    <t>TERMINADA</t>
  </si>
  <si>
    <t>EN PROCESO</t>
  </si>
  <si>
    <t>X</t>
  </si>
  <si>
    <t>"Bajo protesta de decir verdad, declaramos que este reporte y sus notas son razonablemente correctos, y son responsabilidad del emisor."</t>
  </si>
  <si>
    <t>MUNICIPIO:</t>
  </si>
  <si>
    <t>NOTAS:</t>
  </si>
  <si>
    <t>DIRECTOR DE OBRAS PÚBLICAS/RESPONSABLE</t>
  </si>
  <si>
    <t>ANEXO 2: RELACIÓN DE GASTOS REALIZADOS EN OBRAS EJECUTADAS POR ADMINISTRACIÓN DIRECTA</t>
  </si>
  <si>
    <t>MADERO</t>
  </si>
  <si>
    <t xml:space="preserve">OBRA EN BIEN DE DOMINIO PUBLICO: </t>
  </si>
  <si>
    <t xml:space="preserve">OBRA EN BIENES PROPIOS: </t>
  </si>
  <si>
    <t xml:space="preserve">NOMBRE DE LA OBRA: </t>
  </si>
  <si>
    <t xml:space="preserve">STATUS DEL PROCESO DE EJECUCION: </t>
  </si>
  <si>
    <t xml:space="preserve">CUENTA CONTABLE DE LA OBRA: </t>
  </si>
  <si>
    <t xml:space="preserve">CONCEPTO </t>
  </si>
  <si>
    <t xml:space="preserve">PROVEEDOR </t>
  </si>
  <si>
    <t xml:space="preserve">CUENTA CONTABLE </t>
  </si>
  <si>
    <t>CANTIDAD</t>
  </si>
  <si>
    <t>PZA</t>
  </si>
  <si>
    <t xml:space="preserve">IMPORTE </t>
  </si>
  <si>
    <t xml:space="preserve">I.V.A </t>
  </si>
  <si>
    <t xml:space="preserve">PRECIO UNITARIO </t>
  </si>
  <si>
    <t xml:space="preserve">UNIDAD MEDIDA </t>
  </si>
  <si>
    <t xml:space="preserve">NÚMERO OPERACIÓN  (TRANSACCION Ó CHEQUE) </t>
  </si>
  <si>
    <t xml:space="preserve">FECHA DE FACTURA </t>
  </si>
  <si>
    <t xml:space="preserve">NÚM. DE FACTURA </t>
  </si>
  <si>
    <t xml:space="preserve">FECHA DE ASIENTO </t>
  </si>
  <si>
    <t xml:space="preserve">NÚMERO DE ASIENTO </t>
  </si>
  <si>
    <t>LISTA DE RAYA</t>
  </si>
  <si>
    <t>SEMANA</t>
  </si>
  <si>
    <t>N/A</t>
  </si>
  <si>
    <t xml:space="preserve">                                                                                                                                                                                                                                                                                                                                                                                                                                                                                                                                                                                                                                             </t>
  </si>
  <si>
    <t>SERVICIO</t>
  </si>
  <si>
    <t>VIAJE</t>
  </si>
  <si>
    <t xml:space="preserve">INDIRECTOS </t>
  </si>
  <si>
    <t>KG</t>
  </si>
  <si>
    <t xml:space="preserve">MUGE INDUSTRIALES DE P.V.C. S.A. DE C.V. </t>
  </si>
  <si>
    <t>TUBO CORRUGADO C/C 8 SAN METRO</t>
  </si>
  <si>
    <t>20</t>
  </si>
  <si>
    <t>TUBULAR PINTADO R300 3"X 1 1/2 CAL.18</t>
  </si>
  <si>
    <t>LAMINA ZINTRO-ALUM R-72 CAL.32 DE 3.00MM</t>
  </si>
  <si>
    <t>PIJA P.B. DE 1"</t>
  </si>
  <si>
    <t xml:space="preserve">SOLDADURA INFRA 6013 DE 1/8 PUNTA NARANJA </t>
  </si>
  <si>
    <t xml:space="preserve">SOLDADURA INFRA 6013 DE 3/32 PUNTA NARANJA </t>
  </si>
  <si>
    <t>DISCO CORBORUNDUM CINASA 14"</t>
  </si>
  <si>
    <t>DISCO CORTE CINASA 4 1/2" MOD 8136</t>
  </si>
  <si>
    <t xml:space="preserve">BENITO AYALA GARCIA </t>
  </si>
  <si>
    <t xml:space="preserve">ALEJANDRO VILLA VILLA </t>
  </si>
  <si>
    <t xml:space="preserve">SERVICIO </t>
  </si>
  <si>
    <t xml:space="preserve">FILTRO DE ACEITE MOTOCRAF MFL820 </t>
  </si>
  <si>
    <t xml:space="preserve">CORSAN MULTISERVICIOS TRIANGULO </t>
  </si>
  <si>
    <t>DEL 01 DE ENERO AL 31 DE DICIEMBRE DEL AÑO 2021</t>
  </si>
  <si>
    <t>BB10036013499</t>
  </si>
  <si>
    <t>B 19686</t>
  </si>
  <si>
    <t>EDUADO CERVANTES MORIYA</t>
  </si>
  <si>
    <t>6</t>
  </si>
  <si>
    <t>PAGO DE LISTA DE RAYA DEL 22 AL 27 DE FEBRERO</t>
  </si>
  <si>
    <t>5</t>
  </si>
  <si>
    <t>PAGO DE LISTA DE RAYA DEL 1 AL 06 DE MARZO</t>
  </si>
  <si>
    <t>4</t>
  </si>
  <si>
    <t>PAGO DE LISTA DE RAYA DEL 08  AL 13 DE MARZO</t>
  </si>
  <si>
    <t>3</t>
  </si>
  <si>
    <t>PAGO DE LISTA DE RAYA DEL 15  AL 20 DE MARZO</t>
  </si>
  <si>
    <t>BB10791013487</t>
  </si>
  <si>
    <t>07/05//2021</t>
  </si>
  <si>
    <t>EMILIA GARCIA MEJIA</t>
  </si>
  <si>
    <t>LAMINA ZINTRO ALUM CAL. 32X3</t>
  </si>
  <si>
    <t>00000205262</t>
  </si>
  <si>
    <t>GCYM269</t>
  </si>
  <si>
    <t xml:space="preserve">CONSTRUCCION DE PROGRAMA DE CALENTADORES SOLARES </t>
  </si>
  <si>
    <t xml:space="preserve">MAYOREO GCYM S.A. DE C.V. </t>
  </si>
  <si>
    <t xml:space="preserve">CALENTADOR SOLAR DE GRAVEDAD SOLAR BLUE 147 L 12 TUBOS 5TA GENERACION </t>
  </si>
  <si>
    <t xml:space="preserve">CONSTRUCCION DE PROGRAMA DE TECHO FIRME SAN DIEGO CURUCUPATZEO </t>
  </si>
  <si>
    <t>BB8946013497</t>
  </si>
  <si>
    <t>B 19685</t>
  </si>
  <si>
    <t>2</t>
  </si>
  <si>
    <t>A 362</t>
  </si>
  <si>
    <t xml:space="preserve">CARINA GARCIA BEDOLLA </t>
  </si>
  <si>
    <t>FLETE DE MATERIALES DEL PROGRAMA TECHO FIRME DE SAN DIEGO CURUCUPATZEO</t>
  </si>
  <si>
    <t>10</t>
  </si>
  <si>
    <t>PAGO DE LISTA DE RAYA DEL 22 AL 27 DE MARZO</t>
  </si>
  <si>
    <t>9</t>
  </si>
  <si>
    <t>8</t>
  </si>
  <si>
    <t>PAGO DE LISTA DE RAYA DEL 29 DE MARZO AL 3 DE ABRIL</t>
  </si>
  <si>
    <t>PAGO DE LISTA DE RAYA DEL 05 AL 10 DE ABRIL</t>
  </si>
  <si>
    <t>7</t>
  </si>
  <si>
    <t>PAGO DE LISTA DE RAYA DEL 12 AL 17 DE ABRIL</t>
  </si>
  <si>
    <t>BB9654013477</t>
  </si>
  <si>
    <t>MONTEN C14 3X6</t>
  </si>
  <si>
    <t>MONTEN C14 4X6</t>
  </si>
  <si>
    <t>MONTEN C14 5X6</t>
  </si>
  <si>
    <t>REHABILITACIÓN DE INFRAESTRUCTURA AGRICOLA, CANAL EN MADERO LOCALIDAD DE VILLA MADERO TRAMO EJIDO DE VILLA MADERO</t>
  </si>
  <si>
    <t>BB9075013477</t>
  </si>
  <si>
    <t>B 54748</t>
  </si>
  <si>
    <t>METRO</t>
  </si>
  <si>
    <t xml:space="preserve">MUGE INDUSTRIALES DE P.V.C.  S.A.  DE C.V. </t>
  </si>
  <si>
    <t>1</t>
  </si>
  <si>
    <t>B-217</t>
  </si>
  <si>
    <t>BANDA GATES K060795 SERSERPENTINA</t>
  </si>
  <si>
    <t>POLEA GATES 38009 CHEVROLET V6 3.5 3.9</t>
  </si>
  <si>
    <t>TENSOR DE BANDA KANADIAN 90385 FORD 5.4 97/01</t>
  </si>
  <si>
    <t xml:space="preserve">CAMBIO DE BANDA TENSOR DE BANDA Y POLEA </t>
  </si>
  <si>
    <t xml:space="preserve">SERVICIOS INTEGRALES DE MEDIO AMBIENTE Y GEOGRAFIA S.A. DE C.V. </t>
  </si>
  <si>
    <t>C-186</t>
  </si>
  <si>
    <t>GALON DE ANTICONGELANTE T BREAKER TB3 34314 ECONOMICO VERDE19LTS</t>
  </si>
  <si>
    <t xml:space="preserve">MANGUERA DE RADIADOR CH22298 FORD PUP F150 V8 4.6L </t>
  </si>
  <si>
    <t>SOPORTE MARMO A2835 7106 FORD EXPEDITION (A343)</t>
  </si>
  <si>
    <t>ACEITE MOBIL SAE 15W40 5LTS 122758</t>
  </si>
  <si>
    <t>ACEITE MOBIL SAE 15W40 946ML 125010</t>
  </si>
  <si>
    <t>BUJIA MOTOCRAF AGSF42FM SP493 BN12 PLATINO</t>
  </si>
  <si>
    <t xml:space="preserve">PINTURA ESMALTE TRUPER 19031 NEGRO BRILLANTE </t>
  </si>
  <si>
    <t xml:space="preserve">PINTURA TRUPER 18071 ALUMINO ALTA TEMPERATURA </t>
  </si>
  <si>
    <t>FILTRO DE TRANSMISION CROMITE FOR GRAN MARQUIS MERCURY (A-366)</t>
  </si>
  <si>
    <t>BOBINA TECNOFUEL 0546100 INDIVIDUAL 0546100 INDIVIDUAL FORD LOBO V8 (A-317)</t>
  </si>
  <si>
    <t>ACEITE MOTOCRAF ATF 1MTX55QM TRANSMICION MERCON 5 946ML</t>
  </si>
  <si>
    <t>FILTRO DE AIRE GONHER GA1615 FORD LOBO 3957 (A-56A)</t>
  </si>
  <si>
    <t>BOMBA DE AGUA KANADIAN P992 US4122 FORD LOBO 4.6.54 97-06 (A219)</t>
  </si>
  <si>
    <t>SOPORTE DAI RC7111 3964HRFORD LOBO 4X4 EXPEDITION 5.4 99/03</t>
  </si>
  <si>
    <t>BOMBA DE ACEITE MELKLING M176 FORD F150 V8 5.4 4.6 00/13</t>
  </si>
  <si>
    <t xml:space="preserve"> JUEGO DE EMPAQUES TF VICTOR JC15451 FORD TRITON 5.4 06/08</t>
  </si>
  <si>
    <t>SELLADOR DE EMPAQUES</t>
  </si>
  <si>
    <t>BB9194013481</t>
  </si>
  <si>
    <t xml:space="preserve">LLANTAS PARA AUTOMOVIL O CAMIONETA </t>
  </si>
  <si>
    <t>11</t>
  </si>
  <si>
    <t>C-301</t>
  </si>
  <si>
    <t>C-302</t>
  </si>
  <si>
    <t>CUBETA DE ACEITE MOBIL FLUIDO TM 424 CAT30 19LTS 122662</t>
  </si>
  <si>
    <t>CONECTOR 1454200 INYECTOR ARNES DOS TERMINALES BOBINA SENSOR VALBULA INVERSALS-697</t>
  </si>
  <si>
    <t>ACUMULADOR MOTOCRAF MF8LB10655 A L65 800</t>
  </si>
  <si>
    <t>00000261102</t>
  </si>
  <si>
    <t>PAGO DE ESTUDIO DE TRAMITE ANTE SEMARNAT PARA AVISO DE NO REQUERIMIENTO DE AUTORIZACION EN MATERIA DE IMPACTO AMBIENTAL PARA EL PROYECTO DE LINEADE ENERGIA ELECTRICA DE MEDIA TENSION EN LA LOCALIDAD DE EL HUAJINIQUIL</t>
  </si>
  <si>
    <t>FF05F-19D-FBA2-47D7-A747-EDBF-4884CD42</t>
  </si>
  <si>
    <t>C-306</t>
  </si>
  <si>
    <t>ACUMULADOR LTH L65-800 001500 12V</t>
  </si>
  <si>
    <t>CUBETA DE ACEITE MOBL DELVAC SAE 15W40 119258 1300 19L R 123091</t>
  </si>
  <si>
    <t>CUBETA DE ACEITE MOBIL HIDRAULICO FLUIDO TM 424 CAT30 19L  122662</t>
  </si>
  <si>
    <t>ESTOPA DE KILO</t>
  </si>
  <si>
    <t>SILICON GRIS LOCTITE RTV 569980ML 4000108</t>
  </si>
  <si>
    <t>SENSOR DE TEMPERATURA TERMIICO DE MERCEDEZ</t>
  </si>
  <si>
    <t>C-308</t>
  </si>
  <si>
    <t>00000261542</t>
  </si>
  <si>
    <t>301B860A-AAA7-4B69-B8BD-A3F4864B1CFB</t>
  </si>
  <si>
    <t>PAGO DE 50% DE  ESTUDIO Y TRAMITE ANTE SEMARNAT PARA AVISO DE NO REQUERIMIENTO  AMBIENTAL PARA EL PROYECTO DE LINEA DE ENERGIA ELECTRICA DE MEDIA TENSION EN LA LOCALIDAD DE SINDA</t>
  </si>
  <si>
    <t>13</t>
  </si>
  <si>
    <t>C-323</t>
  </si>
  <si>
    <t>TENSOR POLEA DAYCO 89483 89401 DE BANDA NAVISTAR DITROIT 906 (A56)</t>
  </si>
  <si>
    <t>14</t>
  </si>
  <si>
    <t>B-242</t>
  </si>
  <si>
    <t xml:space="preserve">ACEITE MOBIL SAE 20W50 SUPER 946ML </t>
  </si>
  <si>
    <t>ROTULA MOOG K8695 INF FORD 98004X4</t>
  </si>
  <si>
    <t xml:space="preserve">FILTRO DE AIRE FRAM CA8039 FORD GA1615 </t>
  </si>
  <si>
    <t>BALATAS WAGNER WX679 DEL FORD</t>
  </si>
  <si>
    <t>ACEITE MOTOCRAF ACEITE 15W40ML 946ML</t>
  </si>
  <si>
    <t xml:space="preserve">HORQUILLA SUP SYP SYD K8722 LOBO </t>
  </si>
  <si>
    <t xml:space="preserve">HORQUILLA SUP WOOG K8724 LOBO </t>
  </si>
  <si>
    <t xml:space="preserve">CAMBIO DE HORQUILLAS SUPERIORES, ROTULAS INFERIORES, BALATAS DELANTERAS Y CMBIO DE ACEITE </t>
  </si>
  <si>
    <t>BB9947013486</t>
  </si>
  <si>
    <t>B-1633</t>
  </si>
  <si>
    <t xml:space="preserve">BERENICE GONZALEZ LARA </t>
  </si>
  <si>
    <t xml:space="preserve">BOYA DE TRAFICO PLASTICA LISA FABRICADA EN POLIETILENO ALTA RESISTENCIA, COLOR AMARILLO ALTA VISIVILIDAD </t>
  </si>
  <si>
    <t xml:space="preserve">BOYA DE TRAFICO METALICA LISA FABRICADA EN LAMINA DE ACERO CALIBRE 10 PINTURA AMARILLA </t>
  </si>
  <si>
    <t>BB10021013506</t>
  </si>
  <si>
    <t xml:space="preserve">SERGIO ALEJANDRO ASCENCIO PULIDO </t>
  </si>
  <si>
    <t xml:space="preserve">ELABORACION DE ESTUDIO GEOHIDRAULICO EN LA LOCALIDAD DE PLATANALILLO </t>
  </si>
  <si>
    <t>17</t>
  </si>
  <si>
    <t>C-397</t>
  </si>
  <si>
    <t>ACUMULADOR LTH L8D-1125 AR 12V SERVICIO PESADO 001800 ®</t>
  </si>
  <si>
    <t>CUBETA DE ACEITE MOBIL HIDRAULICO FLUIDO TM 424 CAT30 19LTS 122662</t>
  </si>
  <si>
    <t>C-167</t>
  </si>
  <si>
    <t>ACEITE MOBIL SAE15W40 DELVA 1300 SUPER 946ML 123094</t>
  </si>
  <si>
    <t>ACEITE QUAKER STATE ATF/3 950ML 23350209</t>
  </si>
  <si>
    <t>LIQUIDO DE FRENOS BARDHAL LF3 900 15012 15063</t>
  </si>
  <si>
    <t>B-220</t>
  </si>
  <si>
    <t xml:space="preserve">REPARACION DE MOTOR EN GENERAL </t>
  </si>
  <si>
    <t>SRVICIO</t>
  </si>
  <si>
    <t>18</t>
  </si>
  <si>
    <t>C-442</t>
  </si>
  <si>
    <t>CUBETA DE ACEITE MOBIL DELVAC SAE15W40 119258 1300 19L R 123091</t>
  </si>
  <si>
    <t>SILICON GRIS MOTOCRAF MTA 29 SELLADOR 70ML</t>
  </si>
  <si>
    <t>FORMADOR DE JUNTAS WURTH BAJO ESPESOR 50KG 893518051</t>
  </si>
  <si>
    <t>C-444</t>
  </si>
  <si>
    <t>CUBETA GRASA ROSHFRANS SUPERLUBRICANTE BALIT COMPLEX 299 16KG</t>
  </si>
  <si>
    <t>C-443</t>
  </si>
  <si>
    <t>JUEGO DE BALEROS DE DIFERENCIAL TIMKEN DRK332U C20 C30 F30 F350 (A407)#</t>
  </si>
  <si>
    <t>ACEITE MOBIL SAE 80W90 PARA DIFERENCIAL 100768</t>
  </si>
  <si>
    <t xml:space="preserve">ESTOPA DE KILO </t>
  </si>
  <si>
    <t>BRAZO MOOG K6335 PITMAN C2500 C3500 89-94 (A271)</t>
  </si>
  <si>
    <t>RETENSKF 28430=55511 PIEL TRANS CHEVROLET C3500 (A119)</t>
  </si>
  <si>
    <t>C-438</t>
  </si>
  <si>
    <t>B-266</t>
  </si>
  <si>
    <t>LIQUIDO PARA FRENOS ROSHFRANS DOT3 950ML 1819</t>
  </si>
  <si>
    <t>BOMBA DE FRENOS LUSAC 390337 LOBO   /12</t>
  </si>
  <si>
    <t xml:space="preserve">CAMBIO DE BOMBA DE RENOS </t>
  </si>
  <si>
    <t>00000203892</t>
  </si>
  <si>
    <t>73E8197F-18E1-4F0B-8123-F635118C65F1</t>
  </si>
  <si>
    <t>SERVCIOS INTEGRALES EN MEDIO AMBIENTE Y GEOGRAFIA S.C</t>
  </si>
  <si>
    <t>FINIQUITO 50% PAGO DE ESTUDIO DE TRAMITE ANTE SEMARNAT PARA AVISO DE NO REQUERIMIENTO DE AUTORIZACION EN MATERIA DE IMPACTO AMBIENTAL PARA EL PROYECTO DE LINEADE ENERGIA ELECTRICA DE MEDIA TENSION EN LA LOCALIDAD DE EL HUAJINIQUIL</t>
  </si>
  <si>
    <t>00000206132</t>
  </si>
  <si>
    <t>6BB239FA-36C2-4706-95E2-F839F5856C70</t>
  </si>
  <si>
    <t>FINIQUITO DEL 50% DE  ESTUDIO Y TRAMITE ANTE SEMARNAT PARA AVISO DE NO REQUERIMIENTO  AMBIENTAL PARA EL PROYECTO DE LINEA DE ENERGIA ELECTRICA DE MEDIA TENSION EN LA LOCALIDAD DE SINDA</t>
  </si>
  <si>
    <t>C-398</t>
  </si>
  <si>
    <t>C-404</t>
  </si>
  <si>
    <t>B257</t>
  </si>
  <si>
    <t>RETEN NATIONAL 2910 35062 DEL TRACTOCAMION 3.5X4.84X089 (AR13)</t>
  </si>
  <si>
    <t>SILICON GRIS LOCTITE RTV 5699 80ML 4000108</t>
  </si>
  <si>
    <t>CUBETA DE ACEITE MOBIL SAE85W140 122621 19LTS</t>
  </si>
  <si>
    <t>TERMINAL MOOG ES3369 FORD F150 97/04</t>
  </si>
  <si>
    <t xml:space="preserve">CAMBIO DE TERMINAL </t>
  </si>
  <si>
    <t xml:space="preserve">ENGRASAR SUSPENSIÓN </t>
  </si>
  <si>
    <t>B276</t>
  </si>
  <si>
    <t>BALATA WAGNER WX711 D711 7584 TRAS FORD LOBO 97/03</t>
  </si>
  <si>
    <t>BALATAS DEL RODSTAR 7558D679 FORD F150 LOBO 98/02 DELANTERAS (A50)</t>
  </si>
  <si>
    <t>BUJIA MOTORCRAF SP442 AGS5C N14</t>
  </si>
  <si>
    <t xml:space="preserve">CAMBIO DE BALATAS DELANTERAS, TRASERAS, BUJIAS Y REVICION DE FALLA </t>
  </si>
  <si>
    <t xml:space="preserve">SEVICIO </t>
  </si>
  <si>
    <t>BB9705013489</t>
  </si>
  <si>
    <t xml:space="preserve">CEMENTO TOLTECA </t>
  </si>
  <si>
    <t xml:space="preserve">EMILIA GARCIA MEJIA </t>
  </si>
  <si>
    <t>00000229122</t>
  </si>
  <si>
    <t xml:space="preserve">OMERCIAL RIVA PALACIO S.A.DE C.V. </t>
  </si>
  <si>
    <t>CEMENTO GRIS 50KG</t>
  </si>
  <si>
    <t>TON</t>
  </si>
  <si>
    <t>00000300852</t>
  </si>
  <si>
    <t>BRICAL CIEO PARA POZO DE VISITITA 10101C</t>
  </si>
  <si>
    <t>BB10893013486</t>
  </si>
  <si>
    <t>ARENA DE BANCO 14M3</t>
  </si>
  <si>
    <t>GRAVA 14M3</t>
  </si>
  <si>
    <t xml:space="preserve">JOSE ABRHAM CHIAL VERDUZCO </t>
  </si>
  <si>
    <t xml:space="preserve">REHABILITACIÓN DE INFRAESTRUCTURA AGRICOLA  CANAL EN MADERO  LOCALIDAD DE ETUCUARO </t>
  </si>
  <si>
    <t>ROGELIO  GARCIA CALDERON</t>
  </si>
  <si>
    <t xml:space="preserve">PAGO DE ESTUDIO Y TRAMITE DE VALIDACION ANTE LA CFE PROYECTO DE CONSTRUCCION DE RED DE ENERGIA ELECTRICA SINDA </t>
  </si>
  <si>
    <t>ESTUDIO</t>
  </si>
  <si>
    <t>31</t>
  </si>
  <si>
    <t>B-1357</t>
  </si>
  <si>
    <t>LUCILA ALCAUTER AYALA</t>
  </si>
  <si>
    <t>KIT DE CLUTCH 624277500 LUK NISSAN D21 PICK UP 2.4 L 97-04 URVAN 2.4 L 00-04 Z24 2.4 L PICK UP 83-92 Z20 2.0 L PICK UP 83-93 XTERRA 2.4 L 00-04 FROINTER 2.4 L 95-99</t>
  </si>
  <si>
    <t>ACEITE QUAKER STATE SEA 140 TRASMISION MANUAL GREEN OIL TRANSPOWER 946 ML</t>
  </si>
  <si>
    <t>B-1316</t>
  </si>
  <si>
    <t>POLEA 7033C12 DURALAST TOYOTA TACOMA 4.0 L 3.4</t>
  </si>
  <si>
    <t>FILTRO DE GASOLINA GG-986 GONHER FORD ECOSPORT 2.0 L 03-01 F SERIES 5.4 L 00-08 FIESTA 1.6 L 03-10 FOCUS 2.3 L 03-07 KA 1.6 L 00-08 NAVIGATOR V8 5.4 L 98-07 CROWN VICTORIA 4.6 L 98-11 = G8018 = FGI-133</t>
  </si>
  <si>
    <t>LIMPIADOR DE INYECCIONES WURTH CONTENIDO 473 ML</t>
  </si>
  <si>
    <t>B-1333</t>
  </si>
  <si>
    <t>BUJIA NGK BKR5EGP PLATINUM ALLOY =RC12YC DE PLATINUM</t>
  </si>
  <si>
    <t>ACEITE CASTROL GTX SEA20W-50 CONT. NET 4.73LT</t>
  </si>
  <si>
    <t>FILTRO DE ACEITE FRAM PH3614 TOYOTA TACOMA CRHYSLER TRKER JEEP</t>
  </si>
  <si>
    <t>FOILTRO DE AIRE GA-6690 GONHER TOYOTA 2.4 L 95-97 TACOMA 2.4 L 2.L 95-04 MAZDA 929 3.0 L =A24645=RA-6690</t>
  </si>
  <si>
    <t>BASE DE AMORTIGUADOR CRV</t>
  </si>
  <si>
    <t>FILTRO DE AIRE GONHER GA-59 CHEVROLET V8 5.7 L 85-98 CHEYENE SILVERADO 5.7 L 73-98 =CA326 =F326A</t>
  </si>
  <si>
    <t>FILTRO DE ACEITE PH5 FRAM CHEVROLET PICK UP V8 SUBURVBAN 99-03 PICK UP 5.7 L 96-01</t>
  </si>
  <si>
    <t>BUJIAS CHAMPION BL15Y NIQUEL ATD NIQUEL CHRYS.DART,GUAYIN, VOLARE 80-82GM P.UP 80-91,MALI</t>
  </si>
  <si>
    <t>FILTRO DE GASOLINA GG-46 GONHER CHEVROLET SILVERADO PICK UP 4.3 L 99-07 8.1 L 01-06 SONORA 5.7 L 00-06 YUKON 01-05 ESCALADE 5.3 L 01-06 =FGI-19 =G3727 = RFG- 019</t>
  </si>
  <si>
    <t xml:space="preserve">ACEITE MONOCRAFT GARRAFA SEA 20W-50 5LITROS API/SL CONT. NET. 5 LITROS </t>
  </si>
  <si>
    <t>LIMPIADOR DE INYECTORES ECOM ECO-108 500ML</t>
  </si>
  <si>
    <t>LAVADOR INTERNO DE MNOTOR ECOM ECO-108 500 ML</t>
  </si>
  <si>
    <t>MODULA DE ENCENDIDO LX301 ESTÁNDAR CHEVROLET =DR-100</t>
  </si>
  <si>
    <t>FILTROS DE ACEITE FRAM PH3682 (1-E) D21 PICK UP Y AUTOS NISSAN SENTRA 1.6 LITROS 96=TL24457</t>
  </si>
  <si>
    <t xml:space="preserve">ACEITE DIATOR TRASMISION AUTOMATICA TIPO -A CONT. NET 950ML </t>
  </si>
  <si>
    <t>ACEITE VALVOLINE SEA 20W-50 VR1 CONT. NET 5 LITROS API/ SL</t>
  </si>
  <si>
    <t>FILTRO ACEITE FRAM PH8A AUTOS Y CAMIONES FORD 57-96, CHRYSLER 79-83, CMTA.DODGE 61-93</t>
  </si>
  <si>
    <t>BALATA BOSCH 047941 BOSCH NISSAN ALTIMA 98-01 MAXIMA 91 CENTRA SE 01 2.0 WX430 = 7318-D430</t>
  </si>
  <si>
    <t>LIQUIDO FRENOS BARDAHL 900 ML</t>
  </si>
  <si>
    <t>BATERIA LTH L-42-400 VW SEDAN CARIBE ATLANTIC</t>
  </si>
  <si>
    <t>B-1343</t>
  </si>
  <si>
    <t>RETEN DE CIGUÑAL TOYOTA TAOMA</t>
  </si>
  <si>
    <t>ACEITE CASTROL GTX SEA15W-40 CONT. NET. 946ML</t>
  </si>
  <si>
    <t>ACEITE CASTROL GTX SEA20W-50 CONT. NET. 946ML</t>
  </si>
  <si>
    <t>BANDA MICRO V K070834 GATES FILA #11 TOYOTA 4.0 L 06-10 4RUNNER 4.0 L 06-10</t>
  </si>
  <si>
    <t>SILICON LOCTITE CONT. NET. 80 ML GREY</t>
  </si>
  <si>
    <t>ACEITE CASTROL GTX SEA15W-40 CONT. NET. 4.731L</t>
  </si>
  <si>
    <t>FILTRO DE ACEITE FRAM PH3614 TOYOTA TACOMA CRHYSLER TRAKER JEEP</t>
  </si>
  <si>
    <t xml:space="preserve">BUJIA LFR6CGP 1483 NGK TOYOTA TACOMA 4.0L </t>
  </si>
  <si>
    <t>FILTRO DE AIREGA-380 GONHER TOYOTA TACOMA TACOMA 4.0 L05-12 TUNDRA 4.0 L 15-11 FJ CRUISER 4.0 L 07-10=AF-TY9683</t>
  </si>
  <si>
    <t>LIMPIADOR DE INYECTORES WURTH CONTENIDO 473 ML</t>
  </si>
  <si>
    <t>ANTICONGELANTE COOLANT CONT. NET. 3.785 L</t>
  </si>
  <si>
    <t>POLEA MOTOR 36174 GATES TOYOTA TACOMA 4.0 L 09-10 POLEA LOCA</t>
  </si>
  <si>
    <t>POLEA LOCA MOTOR 36173 GATES TOYOTA TACOMA 4.0 L 09-10 SIENNA 3.5 L 07-11 RAV4 3.5 L 08-10 CAMRY 3.5 06-11 HIGH LANDER 3.5 L 08-10</t>
  </si>
  <si>
    <t>B-1358</t>
  </si>
  <si>
    <t>ACEITE MOTORCRAFT GARRAFA SEA 20W-50 5 LITROS API/SL CONT. NET. 5 LITROS</t>
  </si>
  <si>
    <t>FILTRO GASOLINA FGI-081 DAOSA TOYOTA 22R 4L PICK UP 85-94 CMTAS.=GG6469=RFG-081=SK-081</t>
  </si>
  <si>
    <t>BOBINADE ENCENDIDO 0986MG2802 BOSCH VW JETTA A3 GOLF A.3 93-99 =6NO-905-104-R</t>
  </si>
  <si>
    <t>ROTULA SUPERIOR K6292 MOOG (13-E) C10, C30 88/92, MICROBUS, CHEVROLET, ASTRO, MINI VANK-6292 =k-6370=104100</t>
  </si>
  <si>
    <t>AFLOJA TODO MULTIUSOS ECOM ECO-115 400G</t>
  </si>
  <si>
    <t>ACEITE VALVOLINE SEA 20W-50 VR1 CONT. NRT. 5 LITROS API/SL</t>
  </si>
  <si>
    <t>FILTRO DE ACIETE PH7317 FRAM=MLO1008</t>
  </si>
  <si>
    <t>ACEITE VALVOLINE PREMIUM SAE 15W-40 GARAFA CONTENIDO NETO 4.732</t>
  </si>
  <si>
    <t>FILTRO DE ACEITE GP-149 GONHER PH7317 =ML1008=M4612</t>
  </si>
  <si>
    <t>BUJIA CHAMPION N12Y ESTÁNDAR NIQUEL CHRYS.MOD.KV.6 ASPIRAC.NAT.3.0L MOD. 93 COMERCIAL</t>
  </si>
  <si>
    <t>FILTRO DE AIRE GA-6690 GONHER TOYOTA 2.4L 90-97 TACOMA 2.4 L 2.7 L 95-04 MAZDA 929 3.0 L 99-96 =CA6690 =F66A90 =A246445=RA=6690</t>
  </si>
  <si>
    <t>ABRASADERA GATES MM4</t>
  </si>
  <si>
    <t>MANGERA 5/16 PARA GASOLINA GATES</t>
  </si>
  <si>
    <t>BB13065013488</t>
  </si>
  <si>
    <t>CFFD0296-6183-406C-A31A-25A0AE6349A6</t>
  </si>
  <si>
    <t>CEMENTO GRIS</t>
  </si>
  <si>
    <t>RICARDO SANCHEZ GALVEZ</t>
  </si>
  <si>
    <t>24</t>
  </si>
  <si>
    <t>ARQ. JOSE GUADALUPE CORTES ORTEGA</t>
  </si>
  <si>
    <t>PAGO DE LISTA DE RAYA SEMANA 1 CORRESPONDIENTE DEL 18 AL 23 DE OCTUBRE DE 2021 DE LA OBRA "CONSTRUCCIÓN DEL PROGRAMA PISO FIRME MADERO, LOCALIDAD EL CARRIZAL</t>
  </si>
  <si>
    <t>27</t>
  </si>
  <si>
    <t>ARQ.JOSE GUADALUPE CORTES ORTEGA</t>
  </si>
  <si>
    <t>PAGO DE LISTA DE RAYA SEMANA 2 CORRESPONDIENTE DEL 25 AL 30 DE OCTUBRE DE 2021 DE LA OBRA "CONSTRUCCIÓN DEL PROGRAMA PISO FIRME MADERO, LOCALIDAD EL CARRIZAL</t>
  </si>
  <si>
    <t>33</t>
  </si>
  <si>
    <t>38</t>
  </si>
  <si>
    <t>PAGO DE LISTA DE RAYA SEMANA 5 CORRESPONDIENTE DEL 15 AL 20 DE NOVIEMBRE DE 2021 DE LA OBRA "CONSTRUCCIÓN DEL PROGRAMA PISO FIRME MADERO, LOCALIDAD EL CARRIZAL</t>
  </si>
  <si>
    <t>PAGO DE LISTA DE RAYA SEMANA 3 CORRESPONDIENTE DEL 08 AL 13 DE NOVIEMBRE DE 2021 DE LA OBRA "CONSTRUCCIÓN DEL PROGRAMA PISO FIRME MADERO, LOCALIDAD EL CARRIZAL</t>
  </si>
  <si>
    <t>BB11933013493</t>
  </si>
  <si>
    <t>B5C1E1B3-51EF-44BA-A3AD-063FF1FADD8B</t>
  </si>
  <si>
    <t>LETICIA GARCIA SERENO</t>
  </si>
  <si>
    <t>12 VIAJES DE ARENA Y 11 DE GRAVA</t>
  </si>
  <si>
    <t xml:space="preserve">GRASA ROSHFRANS B.A.T. 3 TARRO 850G </t>
  </si>
  <si>
    <t>FILTRO DE AIRE GAD GONHER NISSAN FRONTIER 2.4 L 98-07 FATHINDER 2.4 L 94-97 PICK UP X- TERRA 2.4 L 00-06 =CA6850 F68A50</t>
  </si>
  <si>
    <t xml:space="preserve">ACEITE VOLVOLINE SEA 20W-50 VR1 CONT. NET 5 LITROS API/SL </t>
  </si>
  <si>
    <t>FILTRO DE ACEITE PH7317 FRAM =ML1008</t>
  </si>
  <si>
    <t>53</t>
  </si>
  <si>
    <t>B-1392</t>
  </si>
  <si>
    <t>BB14290013504</t>
  </si>
  <si>
    <t xml:space="preserve">CAMINOS Y PUENTES MICHOACANOS S.A. DE C.V. </t>
  </si>
  <si>
    <t xml:space="preserve">ELABORACION DE PROYECTO EJECUTIVO DE RECONSTRUCCION Y REHABILITACION DEL SISTEMA DE AGUA POTABLE DE LA LOCALIDAD DE VILLA MADERO </t>
  </si>
  <si>
    <t>00000222702</t>
  </si>
  <si>
    <t>PAGO DE LLANTAS PARA EQUIPO DE TRANSPORTE NISSAN</t>
  </si>
  <si>
    <t xml:space="preserve">MARCO ANTONIO SANTOYO CORTES </t>
  </si>
  <si>
    <t>00000236302</t>
  </si>
  <si>
    <t>B-1421</t>
  </si>
  <si>
    <t>KIT DE CLUTCH NISSAN 2.4 85-97</t>
  </si>
  <si>
    <t xml:space="preserve">FILTRO DE ACEITE FRAM </t>
  </si>
  <si>
    <t>GARRAFA DE ACEITE CASTROL 20W-50</t>
  </si>
  <si>
    <t xml:space="preserve">CABLES DE BUJIAS </t>
  </si>
  <si>
    <t>43</t>
  </si>
  <si>
    <t>B8389DAD-A084-45C6-B2F7-453D9804D0BB</t>
  </si>
  <si>
    <t xml:space="preserve">PEDRO JUAREZ ARREOLA </t>
  </si>
  <si>
    <t>HOJA 4A FAT 1900</t>
  </si>
  <si>
    <t xml:space="preserve">HOJA 5A </t>
  </si>
  <si>
    <t>HOJA 6A</t>
  </si>
  <si>
    <t>ABRAZADERA 3/4</t>
  </si>
  <si>
    <t>PERNO 3/4</t>
  </si>
  <si>
    <t>TORNILLO P/ABRAZ</t>
  </si>
  <si>
    <t xml:space="preserve">CAMBIO DE CENTRO </t>
  </si>
  <si>
    <t xml:space="preserve">REMACHAR ABRAZADERA DE MUELLE </t>
  </si>
  <si>
    <t>SERVICO</t>
  </si>
  <si>
    <t xml:space="preserve">C.FROYLAN ALCAUTER IBARRA </t>
  </si>
  <si>
    <t xml:space="preserve">LIC. RAYMUNDO DAVID MARTINEZ SALGADO </t>
  </si>
  <si>
    <t xml:space="preserve">ARQ. JOSE GUADALUPE CORTES ORTEGA  </t>
  </si>
  <si>
    <t>29</t>
  </si>
  <si>
    <t>PAGO DE LISTA DE RAYA SEMANA 3 CORRESPONDIENTE DEL 01 AL 03 DE NOVIEMBRE DE 2021 DE LA OBRA "CONSTRUCCIÓN DEL PROGRAMA PISO FIRME MADERO, LOCALIDAD EL CARRIZAL</t>
  </si>
  <si>
    <t>40</t>
  </si>
  <si>
    <t>PAGO DE LISTA DE RAYA SEMANA 6 CORRESPONDIENTE DEL 22 AL 27 DE NOVIEMBRE DE 2021 DE LA OBRA "CONSTRUCCIÓN DEL PROGRAMA PISO FIRME MADERO, LOCALIDAD EL CARRIZAL</t>
  </si>
  <si>
    <t>BB12371013490</t>
  </si>
  <si>
    <t>AAA1217E-4A9A-4E64-BEFD4-ED1359147D82</t>
  </si>
  <si>
    <t xml:space="preserve">DIANA ROSALES ALCAUTER </t>
  </si>
  <si>
    <t xml:space="preserve">ACARREO DE MATERIAL </t>
  </si>
  <si>
    <t>000000202912</t>
  </si>
  <si>
    <t>DB716A29-D42B-4272-BBF7-5E3CAC0EFC43</t>
  </si>
  <si>
    <t>DENIS MARTINEZ SALGADO</t>
  </si>
  <si>
    <t>CALHIDRA</t>
  </si>
  <si>
    <t xml:space="preserve">VARILLA </t>
  </si>
  <si>
    <t>HILO DE CAÑAMO</t>
  </si>
  <si>
    <t>DUELA DE PINO DE 4"</t>
  </si>
  <si>
    <t xml:space="preserve">BARROTE DE PINO </t>
  </si>
  <si>
    <t>CLAVO 2"</t>
  </si>
  <si>
    <t>BULTO</t>
  </si>
  <si>
    <t>DE1E4A3A-F96E-AC7A-9165-28811F48F813</t>
  </si>
  <si>
    <t>00000196022</t>
  </si>
  <si>
    <t>ARENA</t>
  </si>
  <si>
    <t>GRAVA</t>
  </si>
  <si>
    <t xml:space="preserve">C.P. SAMUEL ROJAS ZAMUDIO </t>
  </si>
  <si>
    <t xml:space="preserve">CONSTRUCCION DE CUARTO PARA BAÑO EN LA LOCALIDAD DE SAN DIEGO CURUCUPATZEO </t>
  </si>
  <si>
    <t>49</t>
  </si>
  <si>
    <t xml:space="preserve">PAGO DE LISTA DE RAYA SEMANA 1 CORRESPONDIENTE DEL 29 DE NOVIEMBRE AL 04 DE DICIEMBRE DE 2021 DE LA OBRA "CONSTRUCCIÓN DE CUARTO PARA BAÑO EN LA LOCALIDAD DE SAN DIEGO CURUCUPATZEO </t>
  </si>
  <si>
    <t>55</t>
  </si>
  <si>
    <t>56</t>
  </si>
  <si>
    <t xml:space="preserve">PAGO DE LISTA DE RAYA SEMANA 3 CORRESPONDIENTE DEL 13 AL 18 DE DICIEMBRE DE 2021 DE LA OBRA </t>
  </si>
  <si>
    <t>PAGO DE LISTA DE RAYA SEMANA 2 CORRESPONDIENTE DEL 06 AL 11 DE DICIEMBRE DE 2021 DE LA OBRA "CONSTRUCCIÓN DE CUARTOS PARA BAÑO EN LA LOCALIDAD DE SAN DIEGO CURUCUPATZEO"</t>
  </si>
  <si>
    <t>65</t>
  </si>
  <si>
    <t>PAGO DE LISTA DE RAYA SEMANA 4 CORRESPONDIENTE DEL 20 AL 25 DE DICIEMBRE DE 2021 DE LA OBRA "CONSTRUCCIÓN DE CUARTOS PARA BAÑO EN LA LOCALIDAD DE SAN DIEGO CURUCUPATZEO"</t>
  </si>
  <si>
    <t>254162</t>
  </si>
  <si>
    <t>206C0721-9F01-46E6-A845-3179EB7CAA3B</t>
  </si>
  <si>
    <t>VARILLA</t>
  </si>
  <si>
    <t>ALAMBRE</t>
  </si>
  <si>
    <t>ARMEX 10X20</t>
  </si>
  <si>
    <t>CLAVO 2 1/2</t>
  </si>
  <si>
    <t>INTERRUPTOR</t>
  </si>
  <si>
    <t>CONTACTO DUPLEX</t>
  </si>
  <si>
    <t>CAJA CABLE 14</t>
  </si>
  <si>
    <t>CAJA CUADRADA</t>
  </si>
  <si>
    <t>CINTA DE AISLAR</t>
  </si>
  <si>
    <t>TUBO 2"</t>
  </si>
  <si>
    <t>TUBO 4"</t>
  </si>
  <si>
    <t>CODO 2"</t>
  </si>
  <si>
    <t>CODO 4"</t>
  </si>
  <si>
    <t>T 4"</t>
  </si>
  <si>
    <t>TUBO PLUS 1/2</t>
  </si>
  <si>
    <t>CODO 1/2</t>
  </si>
  <si>
    <t>CODO RYE 1/2</t>
  </si>
  <si>
    <t>T</t>
  </si>
  <si>
    <t>MANGUERA LAVABO Y MANGUERA BAÑO</t>
  </si>
  <si>
    <t>LLAVE ANGULAR</t>
  </si>
  <si>
    <t>PEGAMENTO SILER 480GR</t>
  </si>
  <si>
    <t>LAMPARA</t>
  </si>
  <si>
    <t>MANGUERA POLIDUCTO COLOR NARANJA 1/2</t>
  </si>
  <si>
    <t>TINACO 450 TS</t>
  </si>
  <si>
    <t>MANGUERA MALLA ELECTROSOLDADA</t>
  </si>
  <si>
    <t>MORTERO</t>
  </si>
  <si>
    <t>TAZAS</t>
  </si>
  <si>
    <t>LAVABO</t>
  </si>
  <si>
    <t>ML</t>
  </si>
  <si>
    <t>BB12218013497</t>
  </si>
  <si>
    <t>242BF841-4526-4F99-9960-96E6EAF07FF2</t>
  </si>
  <si>
    <t>ARENA Y GRAVA</t>
  </si>
  <si>
    <t>BLOCKS</t>
  </si>
  <si>
    <t>BB12457013482</t>
  </si>
  <si>
    <t>11454</t>
  </si>
  <si>
    <t>EMILI GARCIA MEJIA</t>
  </si>
  <si>
    <t>CEMENTO TOLTECA</t>
  </si>
  <si>
    <t>CONSTRUCCION DE CUARTO PARA BAÑO EN LA LOCALIDAD DE ACATEN</t>
  </si>
  <si>
    <t xml:space="preserve"> JOSE GUADALUPE CORTES ORTEGA</t>
  </si>
  <si>
    <t>JOSE GUADALUPE CORTES ORTEGA</t>
  </si>
  <si>
    <t>BB13941013504</t>
  </si>
  <si>
    <t>CEMENTO TOLTECA GRIS</t>
  </si>
  <si>
    <t>BB13189013499</t>
  </si>
  <si>
    <t>3F627FBB-6BE3-47D786E8-42C5A5D94C2</t>
  </si>
  <si>
    <t>26</t>
  </si>
  <si>
    <t>PAGO DE LISTA DE RAYA SEMANA 1 CORRESPONDIENTE DEL 25 AL 30 DE OCTUBRE DE 2021 DE LA OBRA "CONSTRUCCIÓN DEL PROGRAMA PISO FIRME MADERO, LOCALIDAD DE CAHUATZIO</t>
  </si>
  <si>
    <t>28</t>
  </si>
  <si>
    <t>PAGO DE LISTA DE RAYA SEMANA 2 CORRESPONDIENTE DEL 01 AL 3 DE NOVIEMBRE DE 2021 DE LA OBRA "CONSTRUCCIÓN DEL PROGRAMA PISO FIRME MADERO, LOCALIDAD DE CAHUATZIO</t>
  </si>
  <si>
    <t>34</t>
  </si>
  <si>
    <t>PAGO DE LISTA DE RAYA SEMANA 3 CORRESPONDIENTE DEL 08 AL 13 DE NOVIEMBRE DE 2021 DE LA OBRA "CONSTRUCCIÓN DEL PROGRAMA PISO FIRME MADERO, LOCALIDAD DE CAHUATZIO</t>
  </si>
  <si>
    <t>39</t>
  </si>
  <si>
    <t>PAGO DE LISTA DE RAYA SEMANA 4 CORRESPONDIENTE DEL 15 AL 20 DE NOVIEMBRE DE 2021 DE LA OBRA "CONSTRUCCIÓN DEL PROGRAMA PISO FIRME MADERO, LOCALIDAD DE CAHUATZIO</t>
  </si>
  <si>
    <t>41</t>
  </si>
  <si>
    <t>PAGO DE LISTA DE RAYA SEMANA 5 CORRESPONDIENTE DEL 22 AL 27 DE NOVIEMBRE DE 2021 DE LA OBRA "CONSTRUCCIÓN DEL PROGRAMA PISO FIRME MADERO, LOCALIDAD DE CAHUATZIO</t>
  </si>
  <si>
    <t>44</t>
  </si>
  <si>
    <t>PAGO DE LISTA DE RAYA SEMANA 6 CORRESPONDIENTE DEL 29 DE NOVIEMBRE AL 04 DE DICIEMBRE DE 2021 DE LA OBRA "CONSTRUCCIÓN DEL PROGRAMA PISO FIRME MADERO, LOCALIDAD DE CAHUATZIO</t>
  </si>
  <si>
    <t>000000196542</t>
  </si>
  <si>
    <t>74D0C63B-6D4A8-46F5-8770-75D8EECA6BEE</t>
  </si>
  <si>
    <t xml:space="preserve">CEMENTO </t>
  </si>
  <si>
    <t>BB13548013495</t>
  </si>
  <si>
    <t>A1F672D5-4CB6-4DE1-9F10-4D5B4983C13B</t>
  </si>
  <si>
    <t xml:space="preserve"> ARENA Y GRAVA</t>
  </si>
  <si>
    <t>BB12146013502</t>
  </si>
  <si>
    <t>AAA1D48C-0EED-4A76-BB99-4E115A2E4BCF</t>
  </si>
  <si>
    <t>69</t>
  </si>
  <si>
    <t>CORNELIO PITA GUTIERREZ</t>
  </si>
  <si>
    <t xml:space="preserve">ELABORACION  DE 10PUERTAS Y 10 VENTANAS </t>
  </si>
  <si>
    <t>253432</t>
  </si>
  <si>
    <t>E4225EA9-06D9-4876-A7D8-6D4FA51F88FB</t>
  </si>
  <si>
    <t>51</t>
  </si>
  <si>
    <t>PAGO DE LISTA DE RAYA SEMANA 1 CORRESPONDIENTE DEL 29 DE NOVIEMBRE AL 04 DE DICIEMBRE DE 2021 DE LA OBRA "CONSTRUCCIÓN DE CUARTO PARA BAÑO EN LA LOCALIDAD DEACATEN</t>
  </si>
  <si>
    <t>PAGO DE LISTA DE RAYA SEMANA 3 CORRESPONDIENTE DEL 13 AL 18 DE DICIEMBRE DE 2021 DE LA OBRA "CONSTRUCCIÓN DE CUARTOS PARA BAÑO EN LA LOCALIDAD DE SAN DIEGO CURUCUPATZEO"</t>
  </si>
  <si>
    <t>00000203452</t>
  </si>
  <si>
    <t>417362E2-B7D3-4760-BA7F-5F3D6ADA917B</t>
  </si>
  <si>
    <t>CEMENTO</t>
  </si>
  <si>
    <t>TONELADAS</t>
  </si>
  <si>
    <t>59</t>
  </si>
  <si>
    <t>PAGO DE LISTA DE RAYA SEMANA 2 CORRESPONDIENTE DEL 06 AL 11 DE DICIEMBRE DE 2021 DE LA OBRA "CONSTRUCCIÓN DE CUARTOS PARA BAÑO EN LA LOCALIDAD DEACATEN</t>
  </si>
  <si>
    <t>60</t>
  </si>
  <si>
    <t>BB13484013491</t>
  </si>
  <si>
    <t>CCF5BD84-91E1-4BCE-90BB-360450B15886</t>
  </si>
  <si>
    <t>64</t>
  </si>
  <si>
    <t>70</t>
  </si>
  <si>
    <t>2C4353A9-F820-4922-B2CC-851ED3E6EE48</t>
  </si>
  <si>
    <t>32</t>
  </si>
  <si>
    <t>PAGO DE LISTA DE RAYA SEMANA 1 CORRESPONDIENTE DEL 8 AL 13 DE OCTUBRE DE 2021 DE LA OBRA "CONSTRUCCIÓN DEL PROGRAMA PISO FIRME MADERO, LOCALIDAD EL CAPULIN</t>
  </si>
  <si>
    <t>47</t>
  </si>
  <si>
    <t>PAGO DE LISTA DE RAYA SEMANA 2 CORRESPONDIENTE DEL 29 AL 04 DE DICIEMBRE DE 2021 DE LA OBRA "CONSTRUCCIÓN DEL PROGRAMA PISO FIRME MADERO, LOCALIDAD EL CAPULIN</t>
  </si>
  <si>
    <t>PAGO DE LISTA DE RAYA SEMANA 3 CORRESPONDIENTE DEL 06 AL 11 DE DICIEMBRE DE 2021 DE LA OBRA "CONSTRUCCIÓN DEL PROGRAMA PISO FIRME MADERO, LOCALIDAD EL CAPULIN</t>
  </si>
  <si>
    <t>BB12175013497</t>
  </si>
  <si>
    <t>376B24FE-E3E-4738-8B4E-3142A80D7C1E</t>
  </si>
  <si>
    <t>12 VIAJES DE ARENA Y 12 DE GRAVA</t>
  </si>
  <si>
    <t>61</t>
  </si>
  <si>
    <t>PAGO DE LISTA DE RAYA SEMANA 4 CORRESPONDIENTE DEL 13 AL 18 DE DICIEMBRE DE 2021 DE LA OBRA "CONSTRUCCIÓN DEL PROGRAMA PISO FIRME MADERO, LOCALIDAD EL CAPULIN</t>
  </si>
  <si>
    <t>66</t>
  </si>
  <si>
    <t>PAGO DE LISTA DE RAYA SEMANA 5 CORRESPONDIENTE DEL 20 AL 25 DE DICIEMBRE DE 2021 DE LA OBRA "CONSTRUCCIÓN DEL PROGRAMA PISO FIRME MADERO, LOCALIDAD EL CAPULIN</t>
  </si>
  <si>
    <t>00000231462</t>
  </si>
  <si>
    <t>AAA1A092-0C12-454C-5DCE-D25342EA9A7A</t>
  </si>
  <si>
    <t>00000205372</t>
  </si>
  <si>
    <t>27599F7B-C37E-41DE-868A-102CCCE86D43</t>
  </si>
  <si>
    <t>CONSTRUCCION DE ANDADOR EN MADERO LOCALIDAD DE LOMA DE CANCHO CARRETERA VILLA MADERO-LOMA DE CANCHO</t>
  </si>
  <si>
    <t>21</t>
  </si>
  <si>
    <t>22</t>
  </si>
  <si>
    <t>PAGO DE LISTA DE RAYA SEMANA 1 CORRESPONDIENTE DEL 04 AL 09 DE OCTUBRE DE 2021 DE LA OBRA "CONSTRUCCIÓN DEL ANDADOR N MADERO LOCALIDAD DE LOMA DE CANCHO CARRETERA VILLA MADERO-ETUCUARO"</t>
  </si>
  <si>
    <t>PAGO DE LISTA DE RAYA SEMANA 2 CORRESPONDIENTE DEL 11 AL 16 DE OCTUBRE DE 2021 DE LA OBRA "CONSTRUCCIÓN DEL ANDADOR N MADERO LOCALIDAD DE LOMA DE CANCHO CARRETERA VILLA MADERO-ETUCUARO"</t>
  </si>
  <si>
    <t>23</t>
  </si>
  <si>
    <t>PAGO DE LISTA DE RAYA SEMANA 3 CORRESPONDIENTE DEL 18 AL 23 DE OCTUBRE DE 2021 DE LA OBRA "CONSTRUCCIÓN DEL ANDADOR N MADERO LOCALIDAD DE LOMA DE CANCHO CARRETERA VILLA MADERO-ETUCUARO"</t>
  </si>
  <si>
    <t>25</t>
  </si>
  <si>
    <t>PAGO DE LISTA DE RAYA SEMANA 4 CORRESPONDIENTE DEL 25 AL 30 DE OCTUBRE DE 2021 DE LA OBRA "CONSTRUCCIÓN DEL ANDADOR N MADERO LOCALIDAD DE LOMA DE CANCHO CARRETERA VILLA MADERO-ETUCUARO"</t>
  </si>
  <si>
    <t>PAGO DE LISTA DE RAYA SEMANA 5 CORRESPONDIENTE DEL 03 AL 06 DE NOVIEMBRE DE 2021 DE LA OBRA "CONSTRUCCIÓN DEL ANDADOR N MADERO LOCALIDAD DE LOMA DE CANCHO CARRETERA VILLA MADERO-ETUCUARO"</t>
  </si>
  <si>
    <t>62</t>
  </si>
  <si>
    <t>PAGO DE LISTA DE RAYA SEMANA 6 CORRESPONDIENTE DEL 15 DE NOVIEMBRE AL 20 DE NOVIEMBRE DE 2021 DE LA OBRA "CONSTRUCCIÓN DEL ANDADOR N MADERO LOCALIDAD DE LOMA DE CANCHO CARRETERA VILLA MADERO-ETUCUARO"</t>
  </si>
  <si>
    <t xml:space="preserve">MANGUERA </t>
  </si>
  <si>
    <t xml:space="preserve">CAL </t>
  </si>
  <si>
    <t xml:space="preserve">HILO </t>
  </si>
  <si>
    <t>BROCHA</t>
  </si>
  <si>
    <t>B8BD03A85-EDA7-417C-A64D-7712C4D82550</t>
  </si>
  <si>
    <t>00000224712</t>
  </si>
  <si>
    <t>9D411990-8C30-4A64-8238-B773EDD2A804</t>
  </si>
  <si>
    <t>FILTRO</t>
  </si>
  <si>
    <t>PINTURA NOVOPERMO AMARILLO CANARIO SECADO RAPIDO 19L</t>
  </si>
  <si>
    <t>BB13190013495</t>
  </si>
  <si>
    <t>9A19363A-02A2-4FDD-990A-73414A5198CF</t>
  </si>
  <si>
    <t>ADOQUIN DE CEMENTO</t>
  </si>
  <si>
    <t>CONSTRUCTORA ABCOMA S.A. DE C.V.</t>
  </si>
  <si>
    <t>BB13216013496</t>
  </si>
  <si>
    <t>A21</t>
  </si>
  <si>
    <t>RENTA DE CIMBRA METALICA PARA GUARNIVION DE LA OBRA  "CONSTRUCCIÓN DEL ANDADOR N MADERO LOCALIDAD DE LOMA DE CANCHO CARRETERA VILLA MADERO-ETUCUARO"</t>
  </si>
  <si>
    <t>SEVICIO</t>
  </si>
  <si>
    <t>00000269132</t>
  </si>
  <si>
    <t>BB13774013488</t>
  </si>
  <si>
    <t>23657E8F-BE33-4457-8216-E64F8C6D4330</t>
  </si>
  <si>
    <t>BB12238013481</t>
  </si>
  <si>
    <t xml:space="preserve"> 13  VIAJESARENA Y 14 DE GRAVA</t>
  </si>
  <si>
    <t>7139C9D3-F688-4AF7-B5BF-0ED3300AFA1C</t>
  </si>
  <si>
    <t>46</t>
  </si>
  <si>
    <t>PAGO DE LISTA DE RAYA SEMANA 1 CORRESPONDIENTE DEL 29 DE NOVIEMBRE AL 04 DE DICIEMBRE DE 2021 DE LA OBRA "CONSTRUCCIÓN DEL PROGRAMA PISO FIRME MADERO, LOCALIDAD DE EL AHIJADERO"</t>
  </si>
  <si>
    <t>PAGO DE LISTA DE RAYA SEMANA 2 CORRESPONDIENTE DEL 06 AL 11 DE DICIEMBRE DE 2021 DE LA OBRA "CONSTRUCCIÓN DEL PROGRAMA PISO FIRME MADERO, LOCALIDAD DE EL AHIJADERO"</t>
  </si>
  <si>
    <t>58</t>
  </si>
  <si>
    <t>PAGO DE LISTA DE RAYA SEMANA 3 CORRESPONDIENTE DEL 13 AL 18 DE DICIEMBRE DE 2021 DE LA OBRA "CONSTRUCCIÓN DEL PROGRAMA PISO FIRME MADERO, LOCALIDAD DE EL AHIJADERO"</t>
  </si>
  <si>
    <t>63</t>
  </si>
  <si>
    <t>PAGO DE LISTA DE RAYA SEMANA 4 CORRESPONDIENTE DEL 12 AL 25 DE DICIEMBRE DE 2021 DE LA OBRA "CONSTRUCCIÓN DEL PROGRAMA PISO FIRME MADERO, LOCALIDAD DE EL AHIJADERO"</t>
  </si>
  <si>
    <t>BB13350013488</t>
  </si>
  <si>
    <t>A 1107</t>
  </si>
  <si>
    <t>YEISHI MORIYA VILLASEÑOR</t>
  </si>
  <si>
    <t>TUBO CORRUGADO C/C42</t>
  </si>
  <si>
    <t>M</t>
  </si>
  <si>
    <t>TUBO CORRUGADO C/C24</t>
  </si>
  <si>
    <t>45</t>
  </si>
  <si>
    <t>PAGO DE LISTA DE RAYA SEMANA 1 CORRESPONDIENTE DEL 29 DE NOVIEMBRE AL 04 DE DICIEMBRE DE 2021 DE LA OBRA CONSTRUCCION DE ALCANTARILLADO PLUVIAL EN MADERO CAMINO LA CUMBRE SAN DIEGO CURUCUPATZEO LOCALIDAD SAN DIEGO CURUCUPATZEO</t>
  </si>
  <si>
    <t>48</t>
  </si>
  <si>
    <t>PAGO DE LISTA DE RAYA SEMANA 2 CORRESPONDIENTE DEL 06 AL 11 DE DICIEMBRE DE 2021 DE LA OBRA CONSTRUCCION DE ALCANTARILLADO PLUVIAL EN MADERO CAMINO LA CUMBRE SAN DIEGO CURUCUPATZEO LOCALIDAD SAN DIEGO CURUCUPATZEO</t>
  </si>
  <si>
    <t>00000197122</t>
  </si>
  <si>
    <t>CDA924BC-6D34-404F-A3FA-80D015381A06</t>
  </si>
  <si>
    <t>BB12369013490</t>
  </si>
  <si>
    <t>15953F6F-ED38-4C3B-A829-F1FE616E337D</t>
  </si>
  <si>
    <t xml:space="preserve">7 VIAJES DE ARENA Y 6 VIJES DE GRAVA </t>
  </si>
  <si>
    <t>57</t>
  </si>
  <si>
    <t>PAGO DE LISTA DE RAYA SEMANA 3 CORRESPONDIENTE DEL 13 AL 18 DE DICIEMBRE DE 2021 DE LA OBRA CONSTRUCCION DE ALCANTARILLADO PLUVIAL EN MADERO CAMINO LA CUMBRE SAN DIEGO CURUCUPATZEO LOCALIDAD SAN DIEGO CURUCUPATZEO</t>
  </si>
  <si>
    <t>68</t>
  </si>
  <si>
    <t>PAGO DE LISTA DE RAYA SEMANA 4 CORRESPONDIENTE DEL 20 AL 25 DE DICIEMBRE DE 2021 DE LA OBRA CONSTRUCCION DE ALCANTARILLADO PLUVIAL EN MADERO CAMINO LA CUMBRE SAN DIEGO CURUCUPATZEO LOCALIDAD SAN DIEGO CURUCUPATZEO</t>
  </si>
  <si>
    <t>BB13570013504</t>
  </si>
  <si>
    <t xml:space="preserve">ORGANIZACIÓN RODEF MEXICO S.A. DE C.V </t>
  </si>
  <si>
    <t>TUBO PEAD CORRUGADO  DE 36"</t>
  </si>
  <si>
    <t xml:space="preserve">CONSTRUCCION DEALCANTARILLADO PLUVIAL EN MADERO, CAMINO SAN DIEGO CURUCUPATZEO, LOCALIDAD DE SAN DIEGO CURUCUPATZEO </t>
  </si>
  <si>
    <t>12351160361080050029</t>
  </si>
  <si>
    <t>12351160361080050030</t>
  </si>
  <si>
    <t>12351160361080050028</t>
  </si>
  <si>
    <t xml:space="preserve">C. FROYLAN ALCAUTER IBARRA </t>
  </si>
  <si>
    <t>CONSTRUCCION DE PROGRAMA TECHO FIRME EN MADERO LOCALIDAD DE VILLA MADERO</t>
  </si>
  <si>
    <t>511201603610800821035007712201</t>
  </si>
  <si>
    <t>512401603610800821035007724201</t>
  </si>
  <si>
    <t>512401603610800821035007724901</t>
  </si>
  <si>
    <t>512401603610800821035007724101</t>
  </si>
  <si>
    <t>51240160361080082103500492101</t>
  </si>
  <si>
    <t>512401603610800821035004924201</t>
  </si>
  <si>
    <t>123531603610800821035004961305</t>
  </si>
  <si>
    <t>511201603610800821035008412201</t>
  </si>
  <si>
    <t xml:space="preserve">ELABORACION  DE 10 PUERTAS Y 10 VENTANAS </t>
  </si>
  <si>
    <t>512401603610800821035008424101</t>
  </si>
  <si>
    <t>512401603610800821035008424801</t>
  </si>
  <si>
    <t>512901603610800821035005029601</t>
  </si>
  <si>
    <t>153301603610800821035005033903</t>
  </si>
  <si>
    <t>51240163610800821035005024701</t>
  </si>
  <si>
    <t>511201603610800821035006812201</t>
  </si>
  <si>
    <t>512401603610800821035006824201</t>
  </si>
  <si>
    <t>512401603610800821035006824101</t>
  </si>
  <si>
    <t>513401603610800821035006834701</t>
  </si>
  <si>
    <t>512401603610800821035006824801</t>
  </si>
  <si>
    <t>511201603610800821035008112201</t>
  </si>
  <si>
    <t>511201603610800821035007812201</t>
  </si>
  <si>
    <t>CONSTRUCCION DE PROGRAMA DE PISO FIRME EN LA LOCALIDAD DE EL CAPULIN</t>
  </si>
  <si>
    <t>513401603610800821035007834701</t>
  </si>
  <si>
    <t>512401603610800821035007824101</t>
  </si>
  <si>
    <t>512401603610800821035007824201</t>
  </si>
  <si>
    <t>512401603610800821035007824801</t>
  </si>
  <si>
    <t>CONSTRUCCION DE PROGRAMA DE PISO FIRME EN MADERO LOCALIDAD DE CAHUATZIO</t>
  </si>
  <si>
    <t>511201603610800821035007212201</t>
  </si>
  <si>
    <t>512401603610800821035007224201</t>
  </si>
  <si>
    <t>51240163610800821035007224101</t>
  </si>
  <si>
    <t>513401603610800821035007234701</t>
  </si>
  <si>
    <t>512401603610800821035007224801</t>
  </si>
  <si>
    <t>CONSTRUCCION DE PROGRAMA DE PISO FIRME EN MADERO, LOCALIDAD DE EL AHIJADERO</t>
  </si>
  <si>
    <t>512401603610800821035008224201</t>
  </si>
  <si>
    <t>512401603610800821035008224101</t>
  </si>
  <si>
    <t>511201603610800821035006712201</t>
  </si>
  <si>
    <t>512401603610800821035006724701</t>
  </si>
  <si>
    <t>512401603610800821035006724201</t>
  </si>
  <si>
    <t>512401603610800821035006724901</t>
  </si>
  <si>
    <t>512401603610800821035006724101</t>
  </si>
  <si>
    <t>511201603610800821035008212201</t>
  </si>
  <si>
    <t>123531603610800821035004861305</t>
  </si>
  <si>
    <t>512901603610800821035005029601, 153301603610800821035005033903, 51240163610800821035005024701</t>
  </si>
  <si>
    <t>BB11910013.503</t>
  </si>
  <si>
    <t>PAGO DE ESTUDIO Y TRAMITE DE VALIDACION ANTE LA CFE PROYECTO DE CONSTRUCCION DE RED DE ENERGIA ELECTRICA EN LA LOCALIDAD DE EL AHIJADERO-HUAJINIQUIL-CERRO DEL CHIVO</t>
  </si>
  <si>
    <t>BB12561013504</t>
  </si>
  <si>
    <t>512401603610800821035007724901, 511201603610800821035007712201, 512401603610800821035007724101</t>
  </si>
  <si>
    <t>512401603610800821035006824201, 511201603610800821035006812201, 513401603610800821035006834701, 512401603610800821035006824801, 512401603610800821035006824101</t>
  </si>
  <si>
    <t>CONSTRUCCION DE PROGRAMA DE PISO FIRME EN MADERO LOCALIDAD DE EL CARRIZAL</t>
  </si>
  <si>
    <t>511201603610800821035005812201, 123531603610800821035004961305, 51240160361080082103500492101</t>
  </si>
  <si>
    <t>511201603610800821035008412201, 512401603610800821035008424801</t>
  </si>
  <si>
    <t xml:space="preserve">511201603610800821035008112201,  512401603610800821035006824801, 512401603610800821035006824201, </t>
  </si>
  <si>
    <t>511201603610800821035007812201, 512401603610800821035007824201, 512401603610800821035007824801</t>
  </si>
  <si>
    <t>512401603610800821035007224201, 511201603610800821035007212201, 51240163610800821035007224101, 512401603610800821035007224801</t>
  </si>
  <si>
    <t>512401603610800821035008224201, 511201603610800821035008212201, 512401603610800821035008224101</t>
  </si>
  <si>
    <t>512401603610800821035006724701, 511201603610800821035006712201, 512401603610800821035006724201, 512401603610800821035006724901, 512401603610800821035006724101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</si>
</sst>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 &quot;Pts&quot;_-;\-* #,##0.00\ &quot;Pts&quot;_-;_-* &quot;-&quot;??\ &quot;Pts&quot;_-;_-@_-"/>
    <numFmt numFmtId="165" formatCode="&quot;$&quot;#,##0.00"/>
    <numFmt numFmtId="166" formatCode="[$$-80A]#,##0.00"/>
    <numFmt numFmtId="167" formatCode="_-* #,##0.00\ [$€]_-;\-* #,##0.00\ [$€]_-;_-* &quot;-&quot;??\ [$€]_-;_-@_-"/>
    <numFmt numFmtId="168" formatCode="[$-C0A]d\-mmm\-yy;@"/>
    <numFmt numFmtId="169" formatCode="000"/>
  </numFmts>
  <fonts count="45" x14ac:knownFonts="1">
    <font>
      <sz val="11"/>
      <color theme="1"/>
      <name val="Calibri"/>
      <family val="2"/>
      <scheme val="minor"/>
    </font>
    <font>
      <sz val="10"/>
      <name val="Arial"/>
      <family val="2"/>
    </font>
    <font>
      <sz val="11"/>
      <color indexed="17"/>
      <name val="Calibri"/>
      <family val="2"/>
    </font>
    <font>
      <b/>
      <sz val="11"/>
      <color indexed="53"/>
      <name val="Calibri"/>
      <family val="2"/>
    </font>
    <font>
      <b/>
      <sz val="11"/>
      <color indexed="9"/>
      <name val="Calibri"/>
      <family val="2"/>
    </font>
    <font>
      <sz val="11"/>
      <color indexed="53"/>
      <name val="Calibri"/>
      <family val="2"/>
    </font>
    <font>
      <b/>
      <sz val="11"/>
      <color indexed="62"/>
      <name val="Calibri"/>
      <family val="2"/>
    </font>
    <font>
      <b/>
      <sz val="11"/>
      <color indexed="8"/>
      <name val="Calibri"/>
      <family val="2"/>
    </font>
    <font>
      <sz val="11"/>
      <color indexed="9"/>
      <name val="Calibri"/>
      <family val="2"/>
    </font>
    <font>
      <sz val="11"/>
      <color indexed="8"/>
      <name val="Calibri"/>
      <family val="2"/>
    </font>
    <font>
      <sz val="11"/>
      <color indexed="62"/>
      <name val="Calibri"/>
      <family val="2"/>
    </font>
    <font>
      <sz val="11"/>
      <color indexed="16"/>
      <name val="Calibri"/>
      <family val="2"/>
    </font>
    <font>
      <sz val="11"/>
      <color indexed="60"/>
      <name val="Calibri"/>
      <family val="2"/>
    </font>
    <font>
      <b/>
      <sz val="11"/>
      <color indexed="63"/>
      <name val="Calibri"/>
      <family val="2"/>
    </font>
    <font>
      <sz val="11"/>
      <color indexed="10"/>
      <name val="Calibri"/>
      <family val="2"/>
    </font>
    <font>
      <b/>
      <sz val="15"/>
      <color indexed="62"/>
      <name val="Calibri"/>
      <family val="2"/>
    </font>
    <font>
      <b/>
      <sz val="13"/>
      <color indexed="62"/>
      <name val="Calibri"/>
      <family val="2"/>
    </font>
    <font>
      <b/>
      <sz val="18"/>
      <color indexed="62"/>
      <name val="Cambria"/>
      <family val="2"/>
    </font>
    <font>
      <b/>
      <u/>
      <sz val="18"/>
      <name val="Arial Narrow"/>
      <family val="2"/>
    </font>
    <font>
      <sz val="8"/>
      <name val="Arial Narrow"/>
      <family val="2"/>
    </font>
    <font>
      <b/>
      <u/>
      <sz val="9.35"/>
      <name val="Arial Narrow"/>
      <family val="2"/>
    </font>
    <font>
      <b/>
      <sz val="8"/>
      <name val="Arial Narrow"/>
      <family val="2"/>
    </font>
    <font>
      <sz val="10"/>
      <name val="Arial Narrow"/>
      <family val="2"/>
    </font>
    <font>
      <sz val="9"/>
      <name val="Arial Narrow"/>
      <family val="2"/>
    </font>
    <font>
      <u/>
      <sz val="9.35"/>
      <color theme="10"/>
      <name val="Calibri"/>
      <family val="2"/>
    </font>
    <font>
      <sz val="11"/>
      <color theme="1"/>
      <name val="Arial Narrow"/>
      <family val="2"/>
    </font>
    <font>
      <u/>
      <sz val="9.35"/>
      <color theme="10"/>
      <name val="Arial Narrow"/>
      <family val="2"/>
    </font>
    <font>
      <b/>
      <sz val="8"/>
      <color theme="1"/>
      <name val="Arial Narrow"/>
      <family val="2"/>
    </font>
    <font>
      <sz val="8"/>
      <color theme="5" tint="-0.249977111117893"/>
      <name val="Arial Narrow"/>
      <family val="2"/>
    </font>
    <font>
      <b/>
      <sz val="11"/>
      <color theme="1"/>
      <name val="Arial Narrow"/>
      <family val="2"/>
    </font>
    <font>
      <sz val="10"/>
      <color rgb="FFFF0000"/>
      <name val="Arial Narrow"/>
      <family val="2"/>
    </font>
    <font>
      <sz val="10"/>
      <color theme="1"/>
      <name val="Arial Narrow"/>
      <family val="2"/>
    </font>
    <font>
      <b/>
      <sz val="12"/>
      <color theme="1"/>
      <name val="Arial Narrow"/>
      <family val="2"/>
    </font>
    <font>
      <b/>
      <sz val="10"/>
      <color theme="1"/>
      <name val="Arial Narrow"/>
      <family val="2"/>
    </font>
    <font>
      <b/>
      <sz val="14"/>
      <color theme="1"/>
      <name val="Arial Narrow"/>
      <family val="2"/>
    </font>
    <font>
      <sz val="9"/>
      <color theme="1"/>
      <name val="Arial Narrow"/>
      <family val="2"/>
    </font>
    <font>
      <sz val="10"/>
      <color theme="5" tint="-0.249977111117893"/>
      <name val="Arial Narrow"/>
      <family val="2"/>
    </font>
    <font>
      <sz val="9"/>
      <name val="Arial"/>
      <family val="2"/>
    </font>
    <font>
      <sz val="11"/>
      <name val="Arial"/>
      <family val="2"/>
    </font>
    <font>
      <b/>
      <sz val="10"/>
      <color theme="1"/>
      <name val="Arial"/>
      <family val="2"/>
    </font>
    <font>
      <sz val="10"/>
      <color theme="1"/>
      <name val="Arial"/>
      <family val="2"/>
    </font>
    <font>
      <sz val="11"/>
      <color theme="1"/>
      <name val="Arial"/>
      <family val="2"/>
    </font>
    <font>
      <sz val="10"/>
      <color rgb="FFFF0000"/>
      <name val="Arial"/>
      <family val="2"/>
    </font>
    <font>
      <sz val="12"/>
      <name val="Arial"/>
      <family val="2"/>
    </font>
    <font>
      <sz val="11"/>
      <name val="Arial Narrow"/>
      <family val="2"/>
    </font>
  </fonts>
  <fills count="21">
    <fill>
      <patternFill patternType="none"/>
    </fill>
    <fill>
      <patternFill patternType="gray125"/>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25"/>
        <bgColor indexed="25"/>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s>
  <cellStyleXfs count="50">
    <xf numFmtId="0" fontId="0" fillId="0" borderId="0"/>
    <xf numFmtId="0" fontId="2" fillId="2" borderId="0" applyNumberFormat="0" applyBorder="0" applyAlignment="0" applyProtection="0"/>
    <xf numFmtId="0" fontId="3" fillId="3" borderId="1" applyNumberFormat="0" applyAlignment="0" applyProtection="0"/>
    <xf numFmtId="0" fontId="4" fillId="4" borderId="2" applyNumberFormat="0" applyAlignment="0" applyProtection="0"/>
    <xf numFmtId="0" fontId="5" fillId="0" borderId="3" applyNumberFormat="0" applyFill="0" applyAlignment="0" applyProtection="0"/>
    <xf numFmtId="0" fontId="6" fillId="0" borderId="0" applyNumberFormat="0" applyFill="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8" fillId="4" borderId="0" applyNumberFormat="0" applyBorder="0" applyAlignment="0" applyProtection="0"/>
    <xf numFmtId="0" fontId="8" fillId="13" borderId="0" applyNumberFormat="0" applyBorder="0" applyAlignment="0" applyProtection="0"/>
    <xf numFmtId="0" fontId="9" fillId="11" borderId="0" applyNumberFormat="0" applyBorder="0" applyAlignment="0" applyProtection="0"/>
    <xf numFmtId="0" fontId="9" fillId="2" borderId="0" applyNumberFormat="0" applyBorder="0" applyAlignment="0" applyProtection="0"/>
    <xf numFmtId="0" fontId="8" fillId="12" borderId="0" applyNumberFormat="0" applyBorder="0" applyAlignment="0" applyProtection="0"/>
    <xf numFmtId="0" fontId="8" fillId="4" borderId="0" applyNumberFormat="0" applyBorder="0" applyAlignment="0" applyProtection="0"/>
    <xf numFmtId="0" fontId="9" fillId="8" borderId="0" applyNumberFormat="0" applyBorder="0" applyAlignment="0" applyProtection="0"/>
    <xf numFmtId="0" fontId="9" fillId="12"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9" fillId="14" borderId="0" applyNumberFormat="0" applyBorder="0" applyAlignment="0" applyProtection="0"/>
    <xf numFmtId="0" fontId="9" fillId="8" borderId="0" applyNumberFormat="0" applyBorder="0" applyAlignment="0" applyProtection="0"/>
    <xf numFmtId="0" fontId="8" fillId="9" borderId="0" applyNumberFormat="0" applyBorder="0" applyAlignment="0" applyProtection="0"/>
    <xf numFmtId="0" fontId="8" fillId="15" borderId="0" applyNumberFormat="0" applyBorder="0" applyAlignment="0" applyProtection="0"/>
    <xf numFmtId="0" fontId="9" fillId="11" borderId="0" applyNumberFormat="0" applyBorder="0" applyAlignment="0" applyProtection="0"/>
    <xf numFmtId="0" fontId="9"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10" fillId="16" borderId="1" applyNumberFormat="0" applyAlignment="0" applyProtection="0"/>
    <xf numFmtId="167" fontId="1" fillId="0" borderId="0" applyFont="0" applyFill="0" applyBorder="0" applyAlignment="0" applyProtection="0"/>
    <xf numFmtId="0" fontId="24" fillId="0" borderId="0" applyNumberFormat="0" applyFill="0" applyBorder="0" applyAlignment="0" applyProtection="0">
      <alignment vertical="top"/>
      <protection locked="0"/>
    </xf>
    <xf numFmtId="0" fontId="11" fillId="18" borderId="0" applyNumberFormat="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2" fillId="19" borderId="0" applyNumberFormat="0" applyBorder="0" applyAlignment="0" applyProtection="0"/>
    <xf numFmtId="0" fontId="1" fillId="0" borderId="0"/>
    <xf numFmtId="0" fontId="1" fillId="0" borderId="0"/>
    <xf numFmtId="0" fontId="1" fillId="11" borderId="4" applyNumberFormat="0" applyFont="0" applyAlignment="0" applyProtection="0"/>
    <xf numFmtId="0" fontId="13" fillId="3" borderId="5" applyNumberFormat="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7" applyNumberFormat="0" applyFill="0" applyAlignment="0" applyProtection="0"/>
    <xf numFmtId="0" fontId="6" fillId="0" borderId="8" applyNumberFormat="0" applyFill="0" applyAlignment="0" applyProtection="0"/>
    <xf numFmtId="0" fontId="17" fillId="0" borderId="0" applyNumberFormat="0" applyFill="0" applyBorder="0" applyAlignment="0" applyProtection="0"/>
    <xf numFmtId="0" fontId="7" fillId="0" borderId="9" applyNumberFormat="0" applyFill="0" applyAlignment="0" applyProtection="0"/>
  </cellStyleXfs>
  <cellXfs count="249">
    <xf numFmtId="0" fontId="0" fillId="0" borderId="0" xfId="0"/>
    <xf numFmtId="0" fontId="25" fillId="0" borderId="0" xfId="0" applyFont="1"/>
    <xf numFmtId="0" fontId="26" fillId="0" borderId="0" xfId="35" applyFont="1" applyAlignment="1" applyProtection="1"/>
    <xf numFmtId="0" fontId="18" fillId="0" borderId="0" xfId="35" applyFont="1" applyAlignment="1" applyProtection="1"/>
    <xf numFmtId="0" fontId="27" fillId="0" borderId="0" xfId="0" applyFont="1" applyBorder="1" applyAlignment="1">
      <alignment horizontal="left"/>
    </xf>
    <xf numFmtId="0" fontId="19" fillId="0" borderId="0" xfId="40" applyFont="1" applyBorder="1" applyAlignment="1">
      <alignment horizontal="center"/>
    </xf>
    <xf numFmtId="0" fontId="28" fillId="0" borderId="0" xfId="40" applyFont="1" applyBorder="1" applyAlignment="1">
      <alignment horizontal="center"/>
    </xf>
    <xf numFmtId="0" fontId="21" fillId="0" borderId="0" xfId="40" applyFont="1" applyAlignment="1"/>
    <xf numFmtId="0" fontId="27" fillId="0" borderId="0" xfId="0" applyFont="1" applyBorder="1" applyAlignment="1">
      <alignment horizontal="center"/>
    </xf>
    <xf numFmtId="0" fontId="29" fillId="0" borderId="0" xfId="0" applyFont="1" applyBorder="1"/>
    <xf numFmtId="169" fontId="21" fillId="0" borderId="0" xfId="40" applyNumberFormat="1" applyFont="1" applyFill="1" applyAlignment="1">
      <alignment horizontal="center" vertical="center" wrapText="1"/>
    </xf>
    <xf numFmtId="0" fontId="22" fillId="0" borderId="0" xfId="40" applyFont="1"/>
    <xf numFmtId="0" fontId="22" fillId="0" borderId="0" xfId="40" applyFont="1" applyAlignment="1">
      <alignment horizontal="center"/>
    </xf>
    <xf numFmtId="169" fontId="22" fillId="0" borderId="0" xfId="40" applyNumberFormat="1" applyFont="1" applyAlignment="1">
      <alignment horizontal="center" vertical="center"/>
    </xf>
    <xf numFmtId="168" fontId="22" fillId="0" borderId="0" xfId="40" applyNumberFormat="1" applyFont="1" applyAlignment="1">
      <alignment horizontal="center"/>
    </xf>
    <xf numFmtId="4" fontId="22" fillId="0" borderId="0" xfId="40" applyNumberFormat="1" applyFont="1"/>
    <xf numFmtId="0" fontId="21" fillId="3" borderId="10" xfId="40" applyFont="1" applyFill="1" applyBorder="1" applyAlignment="1">
      <alignment horizontal="center" vertical="center" wrapText="1"/>
    </xf>
    <xf numFmtId="169" fontId="21" fillId="3" borderId="10" xfId="40" applyNumberFormat="1" applyFont="1" applyFill="1" applyBorder="1" applyAlignment="1">
      <alignment horizontal="center" vertical="center" wrapText="1"/>
    </xf>
    <xf numFmtId="168" fontId="21" fillId="3" borderId="10" xfId="40" applyNumberFormat="1" applyFont="1" applyFill="1" applyBorder="1" applyAlignment="1">
      <alignment horizontal="center" vertical="center" wrapText="1"/>
    </xf>
    <xf numFmtId="4" fontId="21" fillId="3" borderId="10" xfId="40" applyNumberFormat="1" applyFont="1" applyFill="1" applyBorder="1" applyAlignment="1">
      <alignment horizontal="center" vertical="center" wrapText="1"/>
    </xf>
    <xf numFmtId="0" fontId="21" fillId="3" borderId="11" xfId="40" applyFont="1" applyFill="1" applyBorder="1" applyAlignment="1">
      <alignment horizontal="center" vertical="center" wrapText="1"/>
    </xf>
    <xf numFmtId="0" fontId="30" fillId="0" borderId="0" xfId="0" applyFont="1"/>
    <xf numFmtId="49" fontId="23" fillId="0" borderId="12" xfId="40" applyNumberFormat="1" applyFont="1" applyBorder="1" applyAlignment="1">
      <alignment horizontal="center" vertical="center"/>
    </xf>
    <xf numFmtId="49" fontId="23" fillId="0" borderId="13" xfId="40" applyNumberFormat="1" applyFont="1" applyBorder="1" applyAlignment="1">
      <alignment horizontal="center" vertical="center"/>
    </xf>
    <xf numFmtId="168" fontId="23" fillId="0" borderId="14" xfId="40" applyNumberFormat="1" applyFont="1" applyBorder="1" applyAlignment="1">
      <alignment horizontal="center" vertical="center"/>
    </xf>
    <xf numFmtId="0" fontId="23" fillId="0" borderId="14" xfId="40" applyFont="1" applyBorder="1" applyAlignment="1">
      <alignment vertical="center"/>
    </xf>
    <xf numFmtId="0" fontId="23" fillId="0" borderId="14" xfId="40" applyFont="1" applyBorder="1" applyAlignment="1">
      <alignment vertical="center" wrapText="1"/>
    </xf>
    <xf numFmtId="0" fontId="23" fillId="0" borderId="14" xfId="40" applyFont="1" applyBorder="1" applyAlignment="1">
      <alignment horizontal="center" vertical="center"/>
    </xf>
    <xf numFmtId="166" fontId="23" fillId="0" borderId="14" xfId="38" applyNumberFormat="1" applyFont="1" applyBorder="1" applyAlignment="1">
      <alignment vertical="center"/>
    </xf>
    <xf numFmtId="165" fontId="23" fillId="0" borderId="14" xfId="40" applyNumberFormat="1" applyFont="1" applyBorder="1" applyAlignment="1">
      <alignment horizontal="center" vertical="center"/>
    </xf>
    <xf numFmtId="49" fontId="25" fillId="0" borderId="16" xfId="0" applyNumberFormat="1" applyFont="1" applyBorder="1" applyAlignment="1">
      <alignment horizontal="right"/>
    </xf>
    <xf numFmtId="0" fontId="25" fillId="0" borderId="16" xfId="0" applyFont="1" applyBorder="1"/>
    <xf numFmtId="0" fontId="25" fillId="0" borderId="0" xfId="0" applyFont="1" applyBorder="1"/>
    <xf numFmtId="49" fontId="25" fillId="0" borderId="16" xfId="0" applyNumberFormat="1" applyFont="1" applyBorder="1" applyAlignment="1">
      <alignment horizontal="center"/>
    </xf>
    <xf numFmtId="0" fontId="31" fillId="0" borderId="0" xfId="0" applyFont="1"/>
    <xf numFmtId="0" fontId="32" fillId="0" borderId="0" xfId="0" applyFont="1" applyAlignment="1">
      <alignment horizontal="center"/>
    </xf>
    <xf numFmtId="0" fontId="25" fillId="0" borderId="0" xfId="0" applyFont="1" applyAlignment="1">
      <alignment horizontal="center"/>
    </xf>
    <xf numFmtId="0" fontId="33" fillId="0" borderId="0" xfId="0" applyFont="1"/>
    <xf numFmtId="0" fontId="25" fillId="0" borderId="0" xfId="0" applyFont="1" applyBorder="1" applyAlignment="1"/>
    <xf numFmtId="165" fontId="22" fillId="0" borderId="19" xfId="40" applyNumberFormat="1" applyFont="1" applyBorder="1" applyAlignment="1">
      <alignment horizontal="center" vertical="center"/>
    </xf>
    <xf numFmtId="165" fontId="22" fillId="0" borderId="24" xfId="40" applyNumberFormat="1" applyFont="1" applyBorder="1" applyAlignment="1">
      <alignment horizontal="center" vertical="center"/>
    </xf>
    <xf numFmtId="0" fontId="25" fillId="0" borderId="25" xfId="0" applyFont="1" applyBorder="1"/>
    <xf numFmtId="165" fontId="25" fillId="0" borderId="0" xfId="0" applyNumberFormat="1" applyFont="1"/>
    <xf numFmtId="165" fontId="25" fillId="0" borderId="0" xfId="0" applyNumberFormat="1" applyFont="1" applyBorder="1"/>
    <xf numFmtId="0" fontId="30" fillId="0" borderId="0" xfId="0" applyFont="1" applyBorder="1"/>
    <xf numFmtId="0" fontId="21" fillId="3" borderId="27" xfId="40" applyFont="1" applyFill="1" applyBorder="1" applyAlignment="1">
      <alignment horizontal="center" vertical="center" wrapText="1"/>
    </xf>
    <xf numFmtId="165" fontId="22" fillId="0" borderId="14" xfId="40" applyNumberFormat="1" applyFont="1" applyBorder="1" applyAlignment="1">
      <alignment horizontal="center" vertical="center"/>
    </xf>
    <xf numFmtId="0" fontId="25" fillId="20" borderId="0" xfId="0" applyFont="1" applyFill="1"/>
    <xf numFmtId="0" fontId="25" fillId="0" borderId="0" xfId="0" applyFont="1" applyFill="1" applyBorder="1"/>
    <xf numFmtId="0" fontId="25" fillId="0" borderId="0" xfId="0" applyFont="1" applyFill="1"/>
    <xf numFmtId="0" fontId="30" fillId="0" borderId="0" xfId="0" applyFont="1" applyFill="1"/>
    <xf numFmtId="49" fontId="23" fillId="0" borderId="28" xfId="40" applyNumberFormat="1" applyFont="1" applyBorder="1" applyAlignment="1">
      <alignment horizontal="center" vertical="center"/>
    </xf>
    <xf numFmtId="168" fontId="23" fillId="0" borderId="19" xfId="40" applyNumberFormat="1" applyFont="1" applyBorder="1" applyAlignment="1">
      <alignment horizontal="center" vertical="center"/>
    </xf>
    <xf numFmtId="0" fontId="23" fillId="0" borderId="19" xfId="40" applyNumberFormat="1" applyFont="1" applyBorder="1" applyAlignment="1">
      <alignment horizontal="center" vertical="center"/>
    </xf>
    <xf numFmtId="166" fontId="23" fillId="0" borderId="18" xfId="38" applyNumberFormat="1" applyFont="1" applyBorder="1" applyAlignment="1">
      <alignment vertical="center"/>
    </xf>
    <xf numFmtId="165" fontId="23" fillId="0" borderId="19" xfId="40" applyNumberFormat="1" applyFont="1" applyBorder="1" applyAlignment="1">
      <alignment horizontal="center" vertical="center"/>
    </xf>
    <xf numFmtId="49" fontId="23" fillId="0" borderId="23" xfId="40" applyNumberFormat="1" applyFont="1" applyBorder="1" applyAlignment="1">
      <alignment horizontal="center" vertical="center"/>
    </xf>
    <xf numFmtId="169" fontId="23" fillId="0" borderId="19" xfId="40" applyNumberFormat="1" applyFont="1" applyBorder="1" applyAlignment="1">
      <alignment horizontal="center" vertical="center" wrapText="1"/>
    </xf>
    <xf numFmtId="0" fontId="23" fillId="0" borderId="19" xfId="40" applyFont="1" applyBorder="1" applyAlignment="1">
      <alignment vertical="center" wrapText="1"/>
    </xf>
    <xf numFmtId="0" fontId="23" fillId="0" borderId="19" xfId="40" applyFont="1" applyBorder="1" applyAlignment="1">
      <alignment horizontal="center" vertical="center"/>
    </xf>
    <xf numFmtId="0" fontId="23" fillId="0" borderId="22" xfId="40" applyFont="1" applyBorder="1" applyAlignment="1">
      <alignment horizontal="center" vertical="center"/>
    </xf>
    <xf numFmtId="165" fontId="23" fillId="0" borderId="24" xfId="40" applyNumberFormat="1" applyFont="1" applyBorder="1" applyAlignment="1">
      <alignment horizontal="center" vertical="center"/>
    </xf>
    <xf numFmtId="0" fontId="23" fillId="0" borderId="22" xfId="40" applyFont="1" applyBorder="1" applyAlignment="1">
      <alignment vertical="center" wrapText="1"/>
    </xf>
    <xf numFmtId="165" fontId="22" fillId="0" borderId="15" xfId="40" applyNumberFormat="1" applyFont="1" applyBorder="1" applyAlignment="1">
      <alignment horizontal="center" vertical="center"/>
    </xf>
    <xf numFmtId="0" fontId="30" fillId="0" borderId="0" xfId="0" applyFont="1" applyFill="1" applyBorder="1"/>
    <xf numFmtId="165" fontId="25" fillId="0" borderId="0" xfId="0" applyNumberFormat="1" applyFont="1" applyFill="1" applyBorder="1"/>
    <xf numFmtId="0" fontId="34" fillId="0" borderId="0" xfId="0" applyFont="1" applyAlignment="1">
      <alignment horizontal="center"/>
    </xf>
    <xf numFmtId="165" fontId="30" fillId="0" borderId="0" xfId="0" applyNumberFormat="1" applyFont="1" applyBorder="1"/>
    <xf numFmtId="49" fontId="23" fillId="0" borderId="0" xfId="40" applyNumberFormat="1" applyFont="1" applyBorder="1" applyAlignment="1">
      <alignment horizontal="center" vertical="center"/>
    </xf>
    <xf numFmtId="168" fontId="23" fillId="0" borderId="0" xfId="40" applyNumberFormat="1" applyFont="1" applyBorder="1" applyAlignment="1">
      <alignment horizontal="center" vertical="center"/>
    </xf>
    <xf numFmtId="169" fontId="23" fillId="0" borderId="0" xfId="40" applyNumberFormat="1" applyFont="1" applyBorder="1" applyAlignment="1">
      <alignment horizontal="center" vertical="center" wrapText="1"/>
    </xf>
    <xf numFmtId="0" fontId="23" fillId="0" borderId="0" xfId="40" applyFont="1" applyBorder="1" applyAlignment="1">
      <alignment vertical="center"/>
    </xf>
    <xf numFmtId="0" fontId="23" fillId="0" borderId="0" xfId="40" applyFont="1" applyBorder="1" applyAlignment="1">
      <alignment horizontal="center" vertical="center"/>
    </xf>
    <xf numFmtId="166" fontId="23" fillId="0" borderId="0" xfId="38" applyNumberFormat="1" applyFont="1" applyBorder="1" applyAlignment="1">
      <alignment vertical="center"/>
    </xf>
    <xf numFmtId="165" fontId="22" fillId="0" borderId="0" xfId="40" applyNumberFormat="1" applyFont="1" applyBorder="1" applyAlignment="1">
      <alignment horizontal="center" vertical="center"/>
    </xf>
    <xf numFmtId="0" fontId="23" fillId="0" borderId="0" xfId="40" applyFont="1" applyBorder="1" applyAlignment="1">
      <alignment vertical="center" wrapText="1"/>
    </xf>
    <xf numFmtId="165" fontId="23" fillId="0" borderId="0" xfId="40" applyNumberFormat="1" applyFont="1" applyBorder="1" applyAlignment="1">
      <alignment horizontal="center" vertical="center"/>
    </xf>
    <xf numFmtId="0" fontId="23" fillId="0" borderId="0" xfId="40" applyNumberFormat="1" applyFont="1" applyBorder="1" applyAlignment="1">
      <alignment horizontal="center" vertical="center"/>
    </xf>
    <xf numFmtId="49" fontId="23" fillId="0" borderId="30" xfId="40" applyNumberFormat="1" applyFont="1" applyBorder="1" applyAlignment="1">
      <alignment horizontal="center" vertical="center"/>
    </xf>
    <xf numFmtId="169" fontId="23" fillId="0" borderId="14" xfId="40" applyNumberFormat="1" applyFont="1" applyBorder="1" applyAlignment="1">
      <alignment horizontal="center" vertical="center" wrapText="1"/>
    </xf>
    <xf numFmtId="0" fontId="23" fillId="0" borderId="14" xfId="40" applyNumberFormat="1" applyFont="1" applyBorder="1" applyAlignment="1">
      <alignment horizontal="center" vertical="center"/>
    </xf>
    <xf numFmtId="49" fontId="23" fillId="0" borderId="26" xfId="40" applyNumberFormat="1" applyFont="1" applyBorder="1" applyAlignment="1">
      <alignment horizontal="center" vertical="center"/>
    </xf>
    <xf numFmtId="168" fontId="23" fillId="0" borderId="22" xfId="40" applyNumberFormat="1" applyFont="1" applyBorder="1" applyAlignment="1">
      <alignment horizontal="center" vertical="center"/>
    </xf>
    <xf numFmtId="0" fontId="34" fillId="0" borderId="0" xfId="0" applyFont="1" applyAlignment="1">
      <alignment horizontal="center"/>
    </xf>
    <xf numFmtId="165" fontId="30" fillId="0" borderId="0" xfId="0" applyNumberFormat="1" applyFont="1" applyFill="1" applyBorder="1"/>
    <xf numFmtId="0" fontId="34" fillId="0" borderId="0" xfId="0" applyFont="1" applyAlignment="1">
      <alignment horizontal="center"/>
    </xf>
    <xf numFmtId="165" fontId="23" fillId="0" borderId="15" xfId="40" applyNumberFormat="1" applyFont="1" applyBorder="1" applyAlignment="1">
      <alignment horizontal="center" vertical="center"/>
    </xf>
    <xf numFmtId="49" fontId="25" fillId="0" borderId="0" xfId="0" applyNumberFormat="1" applyFont="1" applyBorder="1" applyAlignment="1">
      <alignment horizontal="right"/>
    </xf>
    <xf numFmtId="0" fontId="34" fillId="0" borderId="0" xfId="0" applyFont="1" applyAlignment="1">
      <alignment horizontal="center"/>
    </xf>
    <xf numFmtId="49" fontId="23" fillId="0" borderId="19" xfId="0" applyNumberFormat="1" applyFont="1" applyFill="1" applyBorder="1" applyAlignment="1">
      <alignment horizontal="center" vertical="center" wrapText="1"/>
    </xf>
    <xf numFmtId="169" fontId="23" fillId="0" borderId="22" xfId="40" applyNumberFormat="1" applyFont="1" applyBorder="1" applyAlignment="1">
      <alignment horizontal="center" vertical="center" wrapText="1"/>
    </xf>
    <xf numFmtId="49" fontId="23" fillId="0" borderId="14" xfId="0" applyNumberFormat="1" applyFont="1" applyFill="1" applyBorder="1" applyAlignment="1">
      <alignment horizontal="center" vertical="center" wrapText="1"/>
    </xf>
    <xf numFmtId="166" fontId="23" fillId="0" borderId="29" xfId="38" applyNumberFormat="1" applyFont="1" applyBorder="1" applyAlignment="1">
      <alignment vertical="center"/>
    </xf>
    <xf numFmtId="0" fontId="34" fillId="0" borderId="0" xfId="0" applyFont="1" applyAlignment="1">
      <alignment horizontal="center"/>
    </xf>
    <xf numFmtId="49" fontId="23" fillId="0" borderId="22" xfId="0" applyNumberFormat="1" applyFont="1" applyFill="1" applyBorder="1" applyAlignment="1">
      <alignment horizontal="center" vertical="center" wrapText="1"/>
    </xf>
    <xf numFmtId="0" fontId="23" fillId="0" borderId="22" xfId="40" applyNumberFormat="1" applyFont="1" applyBorder="1" applyAlignment="1">
      <alignment horizontal="center" vertical="center"/>
    </xf>
    <xf numFmtId="165" fontId="23" fillId="0" borderId="31" xfId="40" applyNumberFormat="1" applyFont="1" applyBorder="1" applyAlignment="1">
      <alignment horizontal="center" vertical="center"/>
    </xf>
    <xf numFmtId="0" fontId="21" fillId="3" borderId="33" xfId="40" applyFont="1" applyFill="1" applyBorder="1" applyAlignment="1">
      <alignment horizontal="center" vertical="center" wrapText="1"/>
    </xf>
    <xf numFmtId="0" fontId="21" fillId="3" borderId="34" xfId="40" applyFont="1" applyFill="1" applyBorder="1" applyAlignment="1">
      <alignment horizontal="center" vertical="center" wrapText="1"/>
    </xf>
    <xf numFmtId="169" fontId="21" fillId="3" borderId="34" xfId="40" applyNumberFormat="1" applyFont="1" applyFill="1" applyBorder="1" applyAlignment="1">
      <alignment horizontal="center" vertical="center" wrapText="1"/>
    </xf>
    <xf numFmtId="168" fontId="21" fillId="3" borderId="34" xfId="40" applyNumberFormat="1" applyFont="1" applyFill="1" applyBorder="1" applyAlignment="1">
      <alignment horizontal="center" vertical="center" wrapText="1"/>
    </xf>
    <xf numFmtId="4" fontId="21" fillId="3" borderId="34" xfId="40" applyNumberFormat="1" applyFont="1" applyFill="1" applyBorder="1" applyAlignment="1">
      <alignment horizontal="center" vertical="center" wrapText="1"/>
    </xf>
    <xf numFmtId="0" fontId="21" fillId="3" borderId="35" xfId="40" applyFont="1" applyFill="1" applyBorder="1" applyAlignment="1">
      <alignment horizontal="center" vertical="center" wrapText="1"/>
    </xf>
    <xf numFmtId="0" fontId="34" fillId="0" borderId="0" xfId="0" applyFont="1" applyAlignment="1">
      <alignment horizontal="center"/>
    </xf>
    <xf numFmtId="0" fontId="34" fillId="0" borderId="0" xfId="0" applyFont="1" applyAlignment="1">
      <alignment horizontal="center"/>
    </xf>
    <xf numFmtId="49" fontId="22" fillId="0" borderId="12" xfId="40" applyNumberFormat="1" applyFont="1" applyFill="1" applyBorder="1" applyAlignment="1">
      <alignment horizontal="center" vertical="center"/>
    </xf>
    <xf numFmtId="49" fontId="22" fillId="0" borderId="13" xfId="40" applyNumberFormat="1" applyFont="1" applyFill="1" applyBorder="1" applyAlignment="1">
      <alignment horizontal="center" vertical="center"/>
    </xf>
    <xf numFmtId="168" fontId="22" fillId="0" borderId="14" xfId="40" applyNumberFormat="1" applyFont="1" applyFill="1" applyBorder="1" applyAlignment="1">
      <alignment horizontal="center" vertical="center"/>
    </xf>
    <xf numFmtId="169" fontId="22" fillId="0" borderId="14" xfId="40" applyNumberFormat="1" applyFont="1" applyFill="1" applyBorder="1" applyAlignment="1">
      <alignment horizontal="center" vertical="center" wrapText="1"/>
    </xf>
    <xf numFmtId="0" fontId="22" fillId="0" borderId="14" xfId="40" applyFont="1" applyFill="1" applyBorder="1" applyAlignment="1">
      <alignment vertical="center" wrapText="1"/>
    </xf>
    <xf numFmtId="0" fontId="22" fillId="0" borderId="14" xfId="40" applyFont="1" applyFill="1" applyBorder="1" applyAlignment="1">
      <alignment horizontal="center" vertical="center"/>
    </xf>
    <xf numFmtId="0" fontId="22" fillId="0" borderId="14" xfId="40" applyNumberFormat="1" applyFont="1" applyFill="1" applyBorder="1" applyAlignment="1">
      <alignment horizontal="center" vertical="center"/>
    </xf>
    <xf numFmtId="166" fontId="22" fillId="0" borderId="14" xfId="38" applyNumberFormat="1" applyFont="1" applyFill="1" applyBorder="1" applyAlignment="1">
      <alignment vertical="center"/>
    </xf>
    <xf numFmtId="165" fontId="22" fillId="0" borderId="14" xfId="40" applyNumberFormat="1" applyFont="1" applyFill="1" applyBorder="1" applyAlignment="1">
      <alignment horizontal="center" vertical="center"/>
    </xf>
    <xf numFmtId="49" fontId="25" fillId="0" borderId="0" xfId="0" applyNumberFormat="1" applyFont="1" applyBorder="1" applyAlignment="1">
      <alignment horizontal="center"/>
    </xf>
    <xf numFmtId="165" fontId="22" fillId="0" borderId="31" xfId="40" applyNumberFormat="1" applyFont="1" applyBorder="1" applyAlignment="1">
      <alignment horizontal="center" vertical="center"/>
    </xf>
    <xf numFmtId="49" fontId="23" fillId="0" borderId="36" xfId="40" applyNumberFormat="1" applyFont="1" applyBorder="1" applyAlignment="1">
      <alignment horizontal="center" vertical="center" wrapText="1"/>
    </xf>
    <xf numFmtId="165" fontId="30" fillId="0" borderId="0" xfId="0" applyNumberFormat="1" applyFont="1"/>
    <xf numFmtId="0" fontId="22" fillId="0" borderId="0" xfId="0" applyFont="1" applyBorder="1"/>
    <xf numFmtId="0" fontId="34" fillId="0" borderId="0" xfId="0" applyFont="1" applyAlignment="1">
      <alignment horizontal="center"/>
    </xf>
    <xf numFmtId="49" fontId="23" fillId="0" borderId="28" xfId="40" applyNumberFormat="1" applyFont="1" applyFill="1" applyBorder="1" applyAlignment="1">
      <alignment horizontal="center" vertical="center"/>
    </xf>
    <xf numFmtId="49" fontId="23" fillId="0" borderId="0" xfId="0" applyNumberFormat="1" applyFont="1" applyFill="1" applyBorder="1" applyAlignment="1">
      <alignment horizontal="center" vertical="center" wrapText="1"/>
    </xf>
    <xf numFmtId="49" fontId="37" fillId="0" borderId="19" xfId="0" applyNumberFormat="1" applyFont="1" applyFill="1" applyBorder="1" applyAlignment="1">
      <alignment horizontal="center" vertical="center" wrapText="1"/>
    </xf>
    <xf numFmtId="165" fontId="37" fillId="0" borderId="24" xfId="40" applyNumberFormat="1" applyFont="1" applyBorder="1" applyAlignment="1">
      <alignment horizontal="center" vertical="center"/>
    </xf>
    <xf numFmtId="49" fontId="38" fillId="0" borderId="20" xfId="40" applyNumberFormat="1" applyFont="1" applyFill="1" applyBorder="1" applyAlignment="1">
      <alignment horizontal="center" vertical="center"/>
    </xf>
    <xf numFmtId="49" fontId="38" fillId="0" borderId="23" xfId="40" applyNumberFormat="1" applyFont="1" applyFill="1" applyBorder="1" applyAlignment="1">
      <alignment horizontal="center" vertical="center"/>
    </xf>
    <xf numFmtId="168" fontId="38" fillId="0" borderId="19" xfId="40" applyNumberFormat="1" applyFont="1" applyFill="1" applyBorder="1" applyAlignment="1">
      <alignment horizontal="center" vertical="center"/>
    </xf>
    <xf numFmtId="169" fontId="38" fillId="0" borderId="19" xfId="40" applyNumberFormat="1" applyFont="1" applyFill="1" applyBorder="1" applyAlignment="1">
      <alignment horizontal="center" vertical="center" wrapText="1"/>
    </xf>
    <xf numFmtId="49" fontId="38" fillId="0" borderId="19" xfId="0" applyNumberFormat="1" applyFont="1" applyFill="1" applyBorder="1" applyAlignment="1">
      <alignment horizontal="center" vertical="center" wrapText="1"/>
    </xf>
    <xf numFmtId="0" fontId="38" fillId="0" borderId="19" xfId="40" applyFont="1" applyFill="1" applyBorder="1" applyAlignment="1">
      <alignment vertical="center" wrapText="1"/>
    </xf>
    <xf numFmtId="0" fontId="38" fillId="0" borderId="22" xfId="40" applyFont="1" applyFill="1" applyBorder="1" applyAlignment="1">
      <alignment horizontal="center" vertical="center"/>
    </xf>
    <xf numFmtId="0" fontId="38" fillId="0" borderId="19" xfId="40" applyNumberFormat="1" applyFont="1" applyFill="1" applyBorder="1" applyAlignment="1">
      <alignment horizontal="center" vertical="center"/>
    </xf>
    <xf numFmtId="166" fontId="38" fillId="0" borderId="22" xfId="38" applyNumberFormat="1" applyFont="1" applyFill="1" applyBorder="1" applyAlignment="1">
      <alignment vertical="center"/>
    </xf>
    <xf numFmtId="165" fontId="38" fillId="0" borderId="22" xfId="40" applyNumberFormat="1" applyFont="1" applyFill="1" applyBorder="1" applyAlignment="1">
      <alignment horizontal="center" vertical="center"/>
    </xf>
    <xf numFmtId="165" fontId="38" fillId="0" borderId="24" xfId="40" applyNumberFormat="1" applyFont="1" applyBorder="1" applyAlignment="1">
      <alignment horizontal="center" vertical="center"/>
    </xf>
    <xf numFmtId="0" fontId="38" fillId="0" borderId="22" xfId="40" applyFont="1" applyFill="1" applyBorder="1" applyAlignment="1">
      <alignment vertical="center" wrapText="1"/>
    </xf>
    <xf numFmtId="168" fontId="38" fillId="0" borderId="20" xfId="40" applyNumberFormat="1" applyFont="1" applyFill="1" applyBorder="1" applyAlignment="1">
      <alignment horizontal="center" vertical="center"/>
    </xf>
    <xf numFmtId="49" fontId="38" fillId="0" borderId="21" xfId="40" applyNumberFormat="1" applyFont="1" applyFill="1" applyBorder="1" applyAlignment="1">
      <alignment horizontal="center" vertical="center"/>
    </xf>
    <xf numFmtId="49" fontId="38" fillId="0" borderId="26" xfId="40" applyNumberFormat="1" applyFont="1" applyFill="1" applyBorder="1" applyAlignment="1">
      <alignment horizontal="center" vertical="center"/>
    </xf>
    <xf numFmtId="168" fontId="38" fillId="0" borderId="22" xfId="40" applyNumberFormat="1" applyFont="1" applyFill="1" applyBorder="1" applyAlignment="1">
      <alignment horizontal="center" vertical="center"/>
    </xf>
    <xf numFmtId="169" fontId="38" fillId="0" borderId="22" xfId="40" applyNumberFormat="1" applyFont="1" applyFill="1" applyBorder="1" applyAlignment="1">
      <alignment horizontal="center" vertical="center" wrapText="1"/>
    </xf>
    <xf numFmtId="0" fontId="38" fillId="0" borderId="22" xfId="40" applyNumberFormat="1" applyFont="1" applyFill="1" applyBorder="1" applyAlignment="1">
      <alignment horizontal="center" vertical="center"/>
    </xf>
    <xf numFmtId="0" fontId="38" fillId="0" borderId="19" xfId="40" applyFont="1" applyFill="1" applyBorder="1" applyAlignment="1">
      <alignment horizontal="center" vertical="center"/>
    </xf>
    <xf numFmtId="166" fontId="38" fillId="0" borderId="19" xfId="38" applyNumberFormat="1" applyFont="1" applyFill="1" applyBorder="1" applyAlignment="1">
      <alignment vertical="center"/>
    </xf>
    <xf numFmtId="165" fontId="38" fillId="0" borderId="19" xfId="40" applyNumberFormat="1" applyFont="1" applyFill="1" applyBorder="1" applyAlignment="1">
      <alignment horizontal="center" vertical="center"/>
    </xf>
    <xf numFmtId="0" fontId="38" fillId="0" borderId="19" xfId="0" applyFont="1" applyFill="1" applyBorder="1"/>
    <xf numFmtId="165" fontId="38" fillId="0" borderId="31" xfId="40" applyNumberFormat="1" applyFont="1" applyBorder="1" applyAlignment="1">
      <alignment horizontal="center" vertical="center"/>
    </xf>
    <xf numFmtId="49" fontId="37" fillId="0" borderId="28" xfId="40" applyNumberFormat="1" applyFont="1" applyBorder="1" applyAlignment="1">
      <alignment horizontal="center" vertical="center"/>
    </xf>
    <xf numFmtId="49" fontId="37" fillId="0" borderId="23" xfId="40" applyNumberFormat="1" applyFont="1" applyBorder="1" applyAlignment="1">
      <alignment horizontal="center" vertical="center"/>
    </xf>
    <xf numFmtId="168" fontId="37" fillId="0" borderId="19" xfId="40" applyNumberFormat="1" applyFont="1" applyBorder="1" applyAlignment="1">
      <alignment horizontal="center" vertical="center"/>
    </xf>
    <xf numFmtId="169" fontId="37" fillId="0" borderId="19" xfId="40" applyNumberFormat="1" applyFont="1" applyBorder="1" applyAlignment="1">
      <alignment horizontal="center" vertical="center" wrapText="1"/>
    </xf>
    <xf numFmtId="0" fontId="37" fillId="0" borderId="19" xfId="40" applyFont="1" applyBorder="1" applyAlignment="1">
      <alignment vertical="center" wrapText="1"/>
    </xf>
    <xf numFmtId="0" fontId="37" fillId="0" borderId="19" xfId="40" applyFont="1" applyBorder="1" applyAlignment="1">
      <alignment horizontal="center" vertical="center"/>
    </xf>
    <xf numFmtId="0" fontId="37" fillId="0" borderId="19" xfId="40" applyNumberFormat="1" applyFont="1" applyBorder="1" applyAlignment="1">
      <alignment horizontal="center" vertical="center"/>
    </xf>
    <xf numFmtId="166" fontId="37" fillId="0" borderId="18" xfId="38" applyNumberFormat="1" applyFont="1" applyBorder="1" applyAlignment="1">
      <alignment vertical="center"/>
    </xf>
    <xf numFmtId="165" fontId="1" fillId="0" borderId="19" xfId="40" applyNumberFormat="1" applyFont="1" applyBorder="1" applyAlignment="1">
      <alignment horizontal="center" vertical="center"/>
    </xf>
    <xf numFmtId="165" fontId="1" fillId="0" borderId="24" xfId="40" applyNumberFormat="1" applyFont="1" applyBorder="1" applyAlignment="1">
      <alignment horizontal="center" vertical="center"/>
    </xf>
    <xf numFmtId="165" fontId="37" fillId="0" borderId="19" xfId="40" applyNumberFormat="1" applyFont="1" applyBorder="1" applyAlignment="1">
      <alignment horizontal="center" vertical="center"/>
    </xf>
    <xf numFmtId="49" fontId="37" fillId="0" borderId="22" xfId="0" applyNumberFormat="1" applyFont="1" applyFill="1" applyBorder="1" applyAlignment="1">
      <alignment horizontal="center" vertical="center" wrapText="1"/>
    </xf>
    <xf numFmtId="0" fontId="37" fillId="0" borderId="22" xfId="40" applyFont="1" applyBorder="1" applyAlignment="1">
      <alignment vertical="center" wrapText="1"/>
    </xf>
    <xf numFmtId="0" fontId="37" fillId="0" borderId="22" xfId="40" applyNumberFormat="1" applyFont="1" applyBorder="1" applyAlignment="1">
      <alignment horizontal="center" vertical="center"/>
    </xf>
    <xf numFmtId="0" fontId="37" fillId="0" borderId="22" xfId="40" applyFont="1" applyBorder="1" applyAlignment="1">
      <alignment horizontal="center" vertical="center"/>
    </xf>
    <xf numFmtId="49" fontId="37" fillId="0" borderId="26" xfId="40" applyNumberFormat="1" applyFont="1" applyBorder="1" applyAlignment="1">
      <alignment horizontal="center" vertical="center"/>
    </xf>
    <xf numFmtId="49" fontId="37" fillId="0" borderId="36" xfId="40" applyNumberFormat="1" applyFont="1" applyBorder="1" applyAlignment="1">
      <alignment horizontal="center" vertical="center" wrapText="1"/>
    </xf>
    <xf numFmtId="49" fontId="37" fillId="0" borderId="30" xfId="40" applyNumberFormat="1" applyFont="1" applyBorder="1" applyAlignment="1">
      <alignment horizontal="center" vertical="center"/>
    </xf>
    <xf numFmtId="49" fontId="37" fillId="0" borderId="13" xfId="40" applyNumberFormat="1" applyFont="1" applyBorder="1" applyAlignment="1">
      <alignment horizontal="center" vertical="center"/>
    </xf>
    <xf numFmtId="168" fontId="37" fillId="0" borderId="14" xfId="40" applyNumberFormat="1" applyFont="1" applyBorder="1" applyAlignment="1">
      <alignment horizontal="center" vertical="center"/>
    </xf>
    <xf numFmtId="169" fontId="37" fillId="0" borderId="14" xfId="40" applyNumberFormat="1" applyFont="1" applyBorder="1" applyAlignment="1">
      <alignment horizontal="center" vertical="center" wrapText="1"/>
    </xf>
    <xf numFmtId="49" fontId="37" fillId="0" borderId="14" xfId="0" applyNumberFormat="1" applyFont="1" applyFill="1" applyBorder="1" applyAlignment="1">
      <alignment horizontal="center" vertical="center" wrapText="1"/>
    </xf>
    <xf numFmtId="0" fontId="37" fillId="0" borderId="14" xfId="40" applyFont="1" applyBorder="1" applyAlignment="1">
      <alignment vertical="center" wrapText="1"/>
    </xf>
    <xf numFmtId="0" fontId="37" fillId="0" borderId="14" xfId="40" applyFont="1" applyBorder="1" applyAlignment="1">
      <alignment horizontal="center" vertical="center"/>
    </xf>
    <xf numFmtId="0" fontId="37" fillId="0" borderId="14" xfId="40" applyNumberFormat="1" applyFont="1" applyBorder="1" applyAlignment="1">
      <alignment horizontal="center" vertical="center"/>
    </xf>
    <xf numFmtId="166" fontId="37" fillId="0" borderId="29" xfId="38" applyNumberFormat="1" applyFont="1" applyBorder="1" applyAlignment="1">
      <alignment vertical="center"/>
    </xf>
    <xf numFmtId="165" fontId="1" fillId="0" borderId="14" xfId="40" applyNumberFormat="1" applyFont="1" applyBorder="1" applyAlignment="1">
      <alignment horizontal="center" vertical="center"/>
    </xf>
    <xf numFmtId="165" fontId="1" fillId="0" borderId="15" xfId="40" applyNumberFormat="1" applyFont="1" applyBorder="1" applyAlignment="1">
      <alignment horizontal="center" vertical="center"/>
    </xf>
    <xf numFmtId="49" fontId="37" fillId="0" borderId="0" xfId="40" applyNumberFormat="1" applyFont="1" applyBorder="1" applyAlignment="1">
      <alignment horizontal="center" vertical="center"/>
    </xf>
    <xf numFmtId="169" fontId="37" fillId="0" borderId="0" xfId="40" applyNumberFormat="1" applyFont="1" applyBorder="1" applyAlignment="1">
      <alignment horizontal="center" vertical="center" wrapText="1"/>
    </xf>
    <xf numFmtId="168" fontId="37" fillId="0" borderId="0" xfId="40" applyNumberFormat="1" applyFont="1" applyBorder="1" applyAlignment="1">
      <alignment horizontal="center" vertical="center"/>
    </xf>
    <xf numFmtId="0" fontId="37" fillId="0" borderId="0" xfId="40" applyFont="1" applyBorder="1" applyAlignment="1">
      <alignment vertical="center"/>
    </xf>
    <xf numFmtId="0" fontId="37" fillId="0" borderId="0" xfId="40" applyFont="1" applyBorder="1" applyAlignment="1">
      <alignment vertical="center" wrapText="1"/>
    </xf>
    <xf numFmtId="0" fontId="37" fillId="0" borderId="0" xfId="40" applyFont="1" applyBorder="1" applyAlignment="1">
      <alignment horizontal="center" vertical="center"/>
    </xf>
    <xf numFmtId="0" fontId="37" fillId="0" borderId="0" xfId="40" applyNumberFormat="1" applyFont="1" applyBorder="1" applyAlignment="1">
      <alignment horizontal="center" vertical="center"/>
    </xf>
    <xf numFmtId="166" fontId="37" fillId="0" borderId="0" xfId="38" applyNumberFormat="1" applyFont="1" applyBorder="1" applyAlignment="1">
      <alignment vertical="center"/>
    </xf>
    <xf numFmtId="165" fontId="37" fillId="0" borderId="0" xfId="40" applyNumberFormat="1" applyFont="1" applyBorder="1" applyAlignment="1">
      <alignment horizontal="center" vertical="center"/>
    </xf>
    <xf numFmtId="0" fontId="39" fillId="0" borderId="0" xfId="0" applyFont="1"/>
    <xf numFmtId="0" fontId="40" fillId="0" borderId="0" xfId="0" applyFont="1"/>
    <xf numFmtId="0" fontId="41" fillId="0" borderId="0" xfId="0" applyFont="1"/>
    <xf numFmtId="165" fontId="41" fillId="0" borderId="0" xfId="0" applyNumberFormat="1" applyFont="1"/>
    <xf numFmtId="49" fontId="41" fillId="0" borderId="16" xfId="0" applyNumberFormat="1" applyFont="1" applyBorder="1" applyAlignment="1">
      <alignment horizontal="right"/>
    </xf>
    <xf numFmtId="0" fontId="41" fillId="0" borderId="16" xfId="0" applyFont="1" applyBorder="1"/>
    <xf numFmtId="49" fontId="41" fillId="0" borderId="0" xfId="0" applyNumberFormat="1" applyFont="1" applyBorder="1" applyAlignment="1">
      <alignment horizontal="right"/>
    </xf>
    <xf numFmtId="0" fontId="41" fillId="0" borderId="0" xfId="0" applyFont="1" applyBorder="1"/>
    <xf numFmtId="49" fontId="41" fillId="0" borderId="16" xfId="0" applyNumberFormat="1" applyFont="1" applyBorder="1" applyAlignment="1">
      <alignment horizontal="center"/>
    </xf>
    <xf numFmtId="0" fontId="42" fillId="0" borderId="0" xfId="0" applyFont="1" applyFill="1" applyBorder="1"/>
    <xf numFmtId="0" fontId="41" fillId="0" borderId="0" xfId="0" applyFont="1" applyAlignment="1">
      <alignment horizontal="center"/>
    </xf>
    <xf numFmtId="0" fontId="42" fillId="0" borderId="0" xfId="0" applyFont="1" applyFill="1"/>
    <xf numFmtId="0" fontId="41" fillId="0" borderId="0" xfId="0" applyFont="1" applyBorder="1" applyAlignment="1"/>
    <xf numFmtId="49" fontId="38" fillId="0" borderId="28" xfId="40" applyNumberFormat="1" applyFont="1" applyBorder="1" applyAlignment="1">
      <alignment horizontal="center" vertical="center"/>
    </xf>
    <xf numFmtId="49" fontId="38" fillId="0" borderId="23" xfId="40" applyNumberFormat="1" applyFont="1" applyBorder="1" applyAlignment="1">
      <alignment horizontal="center" vertical="center"/>
    </xf>
    <xf numFmtId="168" fontId="38" fillId="0" borderId="19" xfId="40" applyNumberFormat="1" applyFont="1" applyBorder="1" applyAlignment="1">
      <alignment horizontal="center" vertical="center"/>
    </xf>
    <xf numFmtId="169" fontId="38" fillId="0" borderId="19" xfId="40" applyNumberFormat="1" applyFont="1" applyBorder="1" applyAlignment="1">
      <alignment horizontal="center" vertical="center" wrapText="1"/>
    </xf>
    <xf numFmtId="0" fontId="38" fillId="0" borderId="19" xfId="40" applyFont="1" applyBorder="1" applyAlignment="1">
      <alignment vertical="center" wrapText="1"/>
    </xf>
    <xf numFmtId="0" fontId="38" fillId="0" borderId="19" xfId="40" applyFont="1" applyBorder="1" applyAlignment="1">
      <alignment horizontal="center" vertical="center"/>
    </xf>
    <xf numFmtId="0" fontId="38" fillId="0" borderId="19" xfId="40" applyNumberFormat="1" applyFont="1" applyBorder="1" applyAlignment="1">
      <alignment horizontal="center" vertical="center"/>
    </xf>
    <xf numFmtId="166" fontId="38" fillId="0" borderId="18" xfId="38" applyNumberFormat="1" applyFont="1" applyBorder="1" applyAlignment="1">
      <alignment vertical="center"/>
    </xf>
    <xf numFmtId="165" fontId="38" fillId="0" borderId="19" xfId="40" applyNumberFormat="1" applyFont="1" applyBorder="1" applyAlignment="1">
      <alignment horizontal="center" vertical="center"/>
    </xf>
    <xf numFmtId="49" fontId="38" fillId="0" borderId="32" xfId="40" applyNumberFormat="1" applyFont="1" applyBorder="1" applyAlignment="1">
      <alignment horizontal="center" vertical="center"/>
    </xf>
    <xf numFmtId="49" fontId="38" fillId="0" borderId="26" xfId="40" applyNumberFormat="1" applyFont="1" applyBorder="1" applyAlignment="1">
      <alignment horizontal="center" vertical="center"/>
    </xf>
    <xf numFmtId="168" fontId="38" fillId="0" borderId="22" xfId="40" applyNumberFormat="1" applyFont="1" applyBorder="1" applyAlignment="1">
      <alignment horizontal="center" vertical="center"/>
    </xf>
    <xf numFmtId="169" fontId="38" fillId="0" borderId="22" xfId="40" applyNumberFormat="1" applyFont="1" applyBorder="1" applyAlignment="1">
      <alignment horizontal="center" vertical="center" wrapText="1"/>
    </xf>
    <xf numFmtId="49" fontId="38" fillId="0" borderId="22" xfId="0" applyNumberFormat="1" applyFont="1" applyFill="1" applyBorder="1" applyAlignment="1">
      <alignment horizontal="center" vertical="center" wrapText="1"/>
    </xf>
    <xf numFmtId="0" fontId="38" fillId="0" borderId="22" xfId="40" applyFont="1" applyBorder="1" applyAlignment="1">
      <alignment vertical="center" wrapText="1"/>
    </xf>
    <xf numFmtId="0" fontId="38" fillId="0" borderId="22" xfId="40" applyFont="1" applyBorder="1" applyAlignment="1">
      <alignment horizontal="center" vertical="center"/>
    </xf>
    <xf numFmtId="0" fontId="38" fillId="0" borderId="22" xfId="40" applyNumberFormat="1" applyFont="1" applyBorder="1" applyAlignment="1">
      <alignment horizontal="center" vertical="center"/>
    </xf>
    <xf numFmtId="49" fontId="38" fillId="0" borderId="12" xfId="40" applyNumberFormat="1" applyFont="1" applyBorder="1" applyAlignment="1">
      <alignment horizontal="center" vertical="center"/>
    </xf>
    <xf numFmtId="49" fontId="38" fillId="0" borderId="13" xfId="40" applyNumberFormat="1" applyFont="1" applyBorder="1" applyAlignment="1">
      <alignment horizontal="center" vertical="center"/>
    </xf>
    <xf numFmtId="168" fontId="38" fillId="0" borderId="14" xfId="40" applyNumberFormat="1" applyFont="1" applyBorder="1" applyAlignment="1">
      <alignment horizontal="center" vertical="center"/>
    </xf>
    <xf numFmtId="169" fontId="38" fillId="0" borderId="14" xfId="40" applyNumberFormat="1" applyFont="1" applyBorder="1" applyAlignment="1">
      <alignment horizontal="center" vertical="center" wrapText="1"/>
    </xf>
    <xf numFmtId="0" fontId="38" fillId="0" borderId="14" xfId="40" applyFont="1" applyBorder="1" applyAlignment="1">
      <alignment vertical="center"/>
    </xf>
    <xf numFmtId="0" fontId="38" fillId="0" borderId="14" xfId="40" applyFont="1" applyBorder="1" applyAlignment="1">
      <alignment vertical="center" wrapText="1"/>
    </xf>
    <xf numFmtId="0" fontId="38" fillId="0" borderId="14" xfId="40" applyFont="1" applyBorder="1" applyAlignment="1">
      <alignment horizontal="center" vertical="center"/>
    </xf>
    <xf numFmtId="0" fontId="38" fillId="0" borderId="14" xfId="40" applyNumberFormat="1" applyFont="1" applyBorder="1" applyAlignment="1">
      <alignment horizontal="center" vertical="center"/>
    </xf>
    <xf numFmtId="166" fontId="38" fillId="0" borderId="14" xfId="38" applyNumberFormat="1" applyFont="1" applyBorder="1" applyAlignment="1">
      <alignment vertical="center"/>
    </xf>
    <xf numFmtId="165" fontId="38" fillId="0" borderId="14" xfId="40" applyNumberFormat="1" applyFont="1" applyBorder="1" applyAlignment="1">
      <alignment horizontal="center" vertical="center"/>
    </xf>
    <xf numFmtId="165" fontId="38" fillId="0" borderId="15" xfId="40" applyNumberFormat="1" applyFont="1" applyBorder="1" applyAlignment="1">
      <alignment horizontal="center" vertical="center"/>
    </xf>
    <xf numFmtId="49" fontId="38" fillId="0" borderId="36" xfId="40" applyNumberFormat="1" applyFont="1" applyBorder="1" applyAlignment="1">
      <alignment horizontal="center" vertical="center" wrapText="1"/>
    </xf>
    <xf numFmtId="0" fontId="38" fillId="0" borderId="0" xfId="0" applyFont="1" applyBorder="1"/>
    <xf numFmtId="0" fontId="35" fillId="0" borderId="0" xfId="0" applyFont="1" applyAlignment="1">
      <alignment horizontal="center"/>
    </xf>
    <xf numFmtId="0" fontId="34" fillId="0" borderId="0" xfId="0" applyFont="1" applyAlignment="1">
      <alignment horizontal="center"/>
    </xf>
    <xf numFmtId="0" fontId="27" fillId="0" borderId="0" xfId="0" applyFont="1" applyBorder="1" applyAlignment="1">
      <alignment horizontal="center" vertical="center" wrapText="1"/>
    </xf>
    <xf numFmtId="0" fontId="20" fillId="0" borderId="0" xfId="35" applyFont="1" applyAlignment="1" applyProtection="1">
      <alignment horizontal="center"/>
    </xf>
    <xf numFmtId="0" fontId="29" fillId="0" borderId="0" xfId="0" applyFont="1" applyAlignment="1">
      <alignment horizontal="center" wrapText="1"/>
    </xf>
    <xf numFmtId="0" fontId="27" fillId="0" borderId="0" xfId="0" applyFont="1" applyAlignment="1">
      <alignment horizontal="center"/>
    </xf>
    <xf numFmtId="0" fontId="21" fillId="0" borderId="0" xfId="40" applyFont="1" applyFill="1" applyAlignment="1">
      <alignment horizontal="center" wrapText="1"/>
    </xf>
    <xf numFmtId="49" fontId="22" fillId="0" borderId="16" xfId="40" applyNumberFormat="1" applyFont="1" applyFill="1" applyBorder="1" applyAlignment="1">
      <alignment horizontal="center"/>
    </xf>
    <xf numFmtId="49" fontId="36" fillId="0" borderId="16" xfId="40" applyNumberFormat="1" applyFont="1" applyFill="1" applyBorder="1" applyAlignment="1">
      <alignment horizontal="center"/>
    </xf>
    <xf numFmtId="49" fontId="22" fillId="0" borderId="0" xfId="40" applyNumberFormat="1" applyFont="1" applyFill="1" applyBorder="1" applyAlignment="1">
      <alignment horizontal="left" vertical="center" wrapText="1"/>
    </xf>
    <xf numFmtId="0" fontId="25" fillId="0" borderId="17" xfId="0" applyFont="1" applyBorder="1" applyAlignment="1">
      <alignment horizontal="center" wrapText="1"/>
    </xf>
    <xf numFmtId="0" fontId="25" fillId="0" borderId="17" xfId="0" applyFont="1" applyBorder="1" applyAlignment="1">
      <alignment horizontal="center"/>
    </xf>
    <xf numFmtId="0" fontId="25" fillId="0" borderId="0" xfId="0" applyFont="1" applyBorder="1" applyAlignment="1">
      <alignment horizontal="center"/>
    </xf>
    <xf numFmtId="49" fontId="23" fillId="0" borderId="0" xfId="0" applyNumberFormat="1" applyFont="1" applyFill="1" applyBorder="1" applyAlignment="1">
      <alignment horizontal="left" vertical="center" wrapText="1"/>
    </xf>
    <xf numFmtId="49" fontId="22" fillId="0" borderId="0" xfId="40" applyNumberFormat="1" applyFont="1" applyFill="1" applyBorder="1" applyAlignment="1">
      <alignment horizontal="left" vertical="center"/>
    </xf>
    <xf numFmtId="0" fontId="25" fillId="0" borderId="0" xfId="0" applyFont="1" applyBorder="1" applyAlignment="1">
      <alignment horizontal="center" wrapText="1"/>
    </xf>
    <xf numFmtId="49" fontId="44" fillId="0" borderId="0" xfId="40" applyNumberFormat="1" applyFont="1" applyFill="1" applyBorder="1" applyAlignment="1">
      <alignment horizontal="left" vertical="center" wrapText="1"/>
    </xf>
    <xf numFmtId="49" fontId="38" fillId="0" borderId="0" xfId="40" applyNumberFormat="1" applyFont="1" applyFill="1" applyBorder="1" applyAlignment="1">
      <alignment horizontal="left" vertical="center" wrapText="1"/>
    </xf>
    <xf numFmtId="0" fontId="41" fillId="0" borderId="17" xfId="0" applyFont="1" applyBorder="1" applyAlignment="1">
      <alignment horizontal="center" wrapText="1"/>
    </xf>
    <xf numFmtId="0" fontId="41" fillId="0" borderId="17" xfId="0" applyFont="1" applyBorder="1" applyAlignment="1">
      <alignment horizontal="center"/>
    </xf>
    <xf numFmtId="0" fontId="41" fillId="0" borderId="0" xfId="0" applyFont="1" applyBorder="1" applyAlignment="1">
      <alignment horizontal="center"/>
    </xf>
    <xf numFmtId="49" fontId="43" fillId="0" borderId="0" xfId="40" applyNumberFormat="1" applyFont="1" applyFill="1" applyBorder="1" applyAlignment="1">
      <alignment horizontal="left" vertical="center" wrapText="1"/>
    </xf>
  </cellXfs>
  <cellStyles count="50">
    <cellStyle name="Buena 2" xfId="1"/>
    <cellStyle name="Cálculo 2" xfId="2"/>
    <cellStyle name="Celda de comprobación 2" xfId="3"/>
    <cellStyle name="Celda vinculada 2" xfId="4"/>
    <cellStyle name="Encabezado 4 2" xfId="5"/>
    <cellStyle name="Énfasis 1" xfId="6"/>
    <cellStyle name="Énfasis 2" xfId="7"/>
    <cellStyle name="Énfasis 3" xfId="8"/>
    <cellStyle name="Énfasis1 - 20%" xfId="9"/>
    <cellStyle name="Énfasis1 - 40%" xfId="10"/>
    <cellStyle name="Énfasis1 - 60%" xfId="11"/>
    <cellStyle name="Énfasis1 2" xfId="12"/>
    <cellStyle name="Énfasis2 - 20%" xfId="13"/>
    <cellStyle name="Énfasis2 - 40%" xfId="14"/>
    <cellStyle name="Énfasis2 - 60%" xfId="15"/>
    <cellStyle name="Énfasis2 2" xfId="16"/>
    <cellStyle name="Énfasis3 - 20%" xfId="17"/>
    <cellStyle name="Énfasis3 - 40%" xfId="18"/>
    <cellStyle name="Énfasis3 - 60%" xfId="19"/>
    <cellStyle name="Énfasis3 2" xfId="20"/>
    <cellStyle name="Énfasis4 - 20%" xfId="21"/>
    <cellStyle name="Énfasis4 - 40%" xfId="22"/>
    <cellStyle name="Énfasis4 - 60%" xfId="23"/>
    <cellStyle name="Énfasis4 2" xfId="24"/>
    <cellStyle name="Énfasis5 - 20%" xfId="25"/>
    <cellStyle name="Énfasis5 - 40%" xfId="26"/>
    <cellStyle name="Énfasis5 - 60%" xfId="27"/>
    <cellStyle name="Énfasis5 2" xfId="28"/>
    <cellStyle name="Énfasis6 - 20%" xfId="29"/>
    <cellStyle name="Énfasis6 - 40%" xfId="30"/>
    <cellStyle name="Énfasis6 - 60%" xfId="31"/>
    <cellStyle name="Énfasis6 2" xfId="32"/>
    <cellStyle name="Entrada 2" xfId="33"/>
    <cellStyle name="Euro" xfId="34"/>
    <cellStyle name="Hipervínculo" xfId="35" builtinId="8"/>
    <cellStyle name="Incorrecto 2" xfId="36"/>
    <cellStyle name="Millares 10 10" xfId="37"/>
    <cellStyle name="Moneda 2" xfId="38"/>
    <cellStyle name="Neutral 2" xfId="39"/>
    <cellStyle name="Normal" xfId="0" builtinId="0"/>
    <cellStyle name="Normal 2" xfId="40"/>
    <cellStyle name="Normal 2 2" xfId="41"/>
    <cellStyle name="Notas 2" xfId="42"/>
    <cellStyle name="Salida 2" xfId="43"/>
    <cellStyle name="Texto de advertencia 2" xfId="44"/>
    <cellStyle name="Título 1 2" xfId="45"/>
    <cellStyle name="Título 2 2" xfId="46"/>
    <cellStyle name="Título 3 2" xfId="47"/>
    <cellStyle name="Título de hoja" xfId="48"/>
    <cellStyle name="Total 2" xfId="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3175"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3175"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3175"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3175"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3175"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3175"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784081</xdr:colOff>
      <xdr:row>6</xdr:row>
      <xdr:rowOff>14287</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0481"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3175"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20950"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219075</xdr:colOff>
      <xdr:row>2</xdr:row>
      <xdr:rowOff>47625</xdr:rowOff>
    </xdr:from>
    <xdr:to>
      <xdr:col>12</xdr:col>
      <xdr:colOff>504444</xdr:colOff>
      <xdr:row>7</xdr:row>
      <xdr:rowOff>97111</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78150" y="52387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3175"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238125</xdr:colOff>
      <xdr:row>1</xdr:row>
      <xdr:rowOff>114300</xdr:rowOff>
    </xdr:from>
    <xdr:to>
      <xdr:col>13</xdr:col>
      <xdr:colOff>600075</xdr:colOff>
      <xdr:row>5</xdr:row>
      <xdr:rowOff>133350</xdr:rowOff>
    </xdr:to>
    <xdr:pic>
      <xdr:nvPicPr>
        <xdr:cNvPr id="2" name="4 Imagen" descr="C:\Documents and Settings\Administrador\Mis documentos\Mis imágenes\LGOGOTIPO AYUNTAMIENTO DE MADERO MICHIOACAN Imagen JPEG.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3175" y="352425"/>
          <a:ext cx="1076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AppData/Roaming/Documents%20and%20Settings/Usuario/Mis%20documentos/Downloads/CAPITALIZABLE.xlsx"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AppData/Roaming/Documents%20and%20Settings/Usuario/Mis%20documentos/Downloads/CAPITALIZABLE.xls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AppData/Roaming/Documents%20and%20Settings/Usuario/Mis%20documentos/Downloads/CAPITALIZABLE.xls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AppData/Roaming/Documents%20and%20Settings/Usuario/Mis%20documentos/Downloads/CAPITALIZABLE.xlsx"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AppData/Roaming/Documents%20and%20Settings/Usuario/Mis%20documentos/Downloads/CAPITALIZABLE.xlsx"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AppData/Roaming/Documents%20and%20Settings/Usuario/Mis%20documentos/Downloads/CAPITALIZABLE.xls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AppData/Roaming/Documents%20and%20Settings/Usuario/Mis%20documentos/Downloads/CAPITALIZABLE.xls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AppData/Roaming/Documents%20and%20Settings/Usuario/Mis%20documentos/Downloads/CAPITALIZABLE.xls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AppData/Roaming/Documents%20and%20Settings/Usuario/Mis%20documentos/Downloads/CAPITALIZABLE.xls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AppData/Roaming/Documents%20and%20Settings/Usuario/Mis%20documentos/Downloads/CAPITALIZABLE.xls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AppData/Roaming/Documents%20and%20Settings/Usuario/Mis%20documentos/Downloads/CAPITALIZABLE.xls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AppData/Roaming/Documents%20and%20Settings/Usuario/Mis%20documentos/Downloads/CAPITALIZABLE.xls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AppData/Roaming/Documents%20and%20Settings/Usuario/Mis%20documentos/Downloads/CAPITALIZABLE.xls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AppData/Roaming/Documents%20and%20Settings/Usuario/Mis%20documentos/Downloads/CAPITALIZABL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40"/>
  <sheetViews>
    <sheetView view="pageBreakPreview" zoomScale="88" zoomScaleNormal="88" zoomScaleSheetLayoutView="88" zoomScalePageLayoutView="70" workbookViewId="0">
      <selection activeCell="J9" sqref="J9:N9"/>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18.7109375" style="1" customWidth="1"/>
    <col min="6" max="6" width="16.85546875" style="1" customWidth="1"/>
    <col min="7" max="7" width="38.140625" style="1" customWidth="1"/>
    <col min="8" max="8" width="42.140625" style="1" customWidth="1"/>
    <col min="9" max="9" width="55.140625" style="1" customWidth="1"/>
    <col min="10" max="11" width="11.42578125" style="1"/>
    <col min="12" max="12" width="13.5703125" style="1" customWidth="1"/>
    <col min="13" max="13" width="10.7109375" style="1" customWidth="1"/>
    <col min="14" max="14" width="12.8554687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119"/>
      <c r="C2" s="119"/>
      <c r="D2" s="119"/>
      <c r="E2" s="119"/>
      <c r="F2" s="119"/>
      <c r="G2" s="119"/>
      <c r="H2" s="119"/>
      <c r="I2" s="119"/>
      <c r="J2" s="119"/>
      <c r="K2" s="119"/>
      <c r="L2" s="119"/>
      <c r="M2" s="119"/>
      <c r="N2" s="119"/>
    </row>
    <row r="3" spans="2:15" ht="18.75" x14ac:dyDescent="0.3">
      <c r="B3" s="37" t="s">
        <v>7</v>
      </c>
      <c r="C3" s="37" t="s">
        <v>11</v>
      </c>
      <c r="D3" s="119"/>
      <c r="E3" s="119"/>
      <c r="F3" s="119"/>
      <c r="G3" s="119"/>
      <c r="H3" s="119"/>
      <c r="I3" s="119"/>
      <c r="J3" s="119"/>
      <c r="K3" s="119"/>
      <c r="L3" s="119"/>
      <c r="M3" s="119"/>
      <c r="N3" s="119"/>
    </row>
    <row r="4" spans="2:15" ht="18.75" x14ac:dyDescent="0.3">
      <c r="B4" s="37"/>
      <c r="C4" s="37"/>
      <c r="D4" s="119"/>
      <c r="E4" s="119"/>
      <c r="F4" s="119"/>
      <c r="G4" s="119"/>
      <c r="H4" s="119"/>
      <c r="I4" s="119"/>
      <c r="J4" s="119"/>
      <c r="K4" s="119"/>
      <c r="L4" s="119"/>
      <c r="M4" s="119"/>
      <c r="N4" s="119"/>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35.25" customHeight="1" x14ac:dyDescent="0.3">
      <c r="B9" s="233" t="s">
        <v>14</v>
      </c>
      <c r="C9" s="233"/>
      <c r="D9" s="234" t="s">
        <v>542</v>
      </c>
      <c r="E9" s="235"/>
      <c r="F9" s="235"/>
      <c r="G9" s="235"/>
      <c r="H9" s="235"/>
      <c r="I9" s="10" t="s">
        <v>16</v>
      </c>
      <c r="J9" s="236" t="s">
        <v>594</v>
      </c>
      <c r="K9" s="236"/>
      <c r="L9" s="236"/>
      <c r="M9" s="236"/>
      <c r="N9" s="236"/>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ht="54.75" customHeight="1" x14ac:dyDescent="0.3">
      <c r="B12" s="51" t="s">
        <v>520</v>
      </c>
      <c r="C12" s="56"/>
      <c r="D12" s="52">
        <v>44512</v>
      </c>
      <c r="E12" s="57" t="s">
        <v>521</v>
      </c>
      <c r="F12" s="52">
        <v>44511</v>
      </c>
      <c r="G12" s="89" t="s">
        <v>550</v>
      </c>
      <c r="H12" s="58" t="s">
        <v>522</v>
      </c>
      <c r="I12" s="58" t="s">
        <v>523</v>
      </c>
      <c r="J12" s="59" t="s">
        <v>524</v>
      </c>
      <c r="K12" s="53">
        <v>1</v>
      </c>
      <c r="L12" s="53">
        <v>19363.099999999999</v>
      </c>
      <c r="M12" s="39">
        <f t="shared" ref="M12" si="0">L12*0.16</f>
        <v>3098.096</v>
      </c>
      <c r="N12" s="40">
        <f t="shared" ref="N12:N19" si="1">(L12+M12)*K12</f>
        <v>22461.196</v>
      </c>
    </row>
    <row r="13" spans="2:15" ht="54.75" customHeight="1" x14ac:dyDescent="0.3">
      <c r="B13" s="51" t="s">
        <v>520</v>
      </c>
      <c r="C13" s="56"/>
      <c r="D13" s="52">
        <v>44512</v>
      </c>
      <c r="E13" s="57" t="s">
        <v>521</v>
      </c>
      <c r="F13" s="52">
        <v>44511</v>
      </c>
      <c r="G13" s="89" t="s">
        <v>550</v>
      </c>
      <c r="H13" s="58" t="s">
        <v>522</v>
      </c>
      <c r="I13" s="58" t="s">
        <v>525</v>
      </c>
      <c r="J13" s="59" t="s">
        <v>524</v>
      </c>
      <c r="K13" s="53">
        <v>5</v>
      </c>
      <c r="L13" s="53">
        <v>7195.32</v>
      </c>
      <c r="M13" s="39">
        <f t="shared" ref="M13" si="2">L13*0.16</f>
        <v>1151.2511999999999</v>
      </c>
      <c r="N13" s="40">
        <f t="shared" si="1"/>
        <v>41732.856</v>
      </c>
    </row>
    <row r="14" spans="2:15" ht="54.75" customHeight="1" x14ac:dyDescent="0.3">
      <c r="B14" s="51" t="s">
        <v>520</v>
      </c>
      <c r="C14" s="56"/>
      <c r="D14" s="52">
        <v>44512</v>
      </c>
      <c r="E14" s="57" t="s">
        <v>521</v>
      </c>
      <c r="F14" s="52">
        <v>44511</v>
      </c>
      <c r="G14" s="89" t="s">
        <v>550</v>
      </c>
      <c r="H14" s="58" t="s">
        <v>522</v>
      </c>
      <c r="I14" s="58" t="s">
        <v>525</v>
      </c>
      <c r="J14" s="59" t="s">
        <v>524</v>
      </c>
      <c r="K14" s="53">
        <v>1</v>
      </c>
      <c r="L14" s="53">
        <v>13771.29</v>
      </c>
      <c r="M14" s="39">
        <f t="shared" ref="M14" si="3">L14*0.16</f>
        <v>2203.4064000000003</v>
      </c>
      <c r="N14" s="40">
        <f t="shared" si="1"/>
        <v>15974.696400000001</v>
      </c>
    </row>
    <row r="15" spans="2:15" ht="54.75" customHeight="1" x14ac:dyDescent="0.3">
      <c r="B15" s="51" t="s">
        <v>539</v>
      </c>
      <c r="C15" s="56"/>
      <c r="D15" s="52">
        <v>44542</v>
      </c>
      <c r="E15" s="57">
        <v>1172</v>
      </c>
      <c r="F15" s="52">
        <v>44511</v>
      </c>
      <c r="G15" s="89" t="s">
        <v>550</v>
      </c>
      <c r="H15" s="58" t="s">
        <v>540</v>
      </c>
      <c r="I15" s="58" t="s">
        <v>541</v>
      </c>
      <c r="J15" s="59" t="s">
        <v>524</v>
      </c>
      <c r="K15" s="53">
        <v>36.6</v>
      </c>
      <c r="L15" s="53">
        <v>2061.7399999999998</v>
      </c>
      <c r="M15" s="39">
        <f t="shared" ref="M15" si="4">L15*0.16</f>
        <v>329.8784</v>
      </c>
      <c r="N15" s="40">
        <f t="shared" ref="N15" si="5">(L15+M15)*K15</f>
        <v>87533.233439999996</v>
      </c>
    </row>
    <row r="16" spans="2:15" s="21" customFormat="1" ht="88.5" customHeight="1" x14ac:dyDescent="0.2">
      <c r="B16" s="51" t="s">
        <v>526</v>
      </c>
      <c r="C16" s="56"/>
      <c r="D16" s="52">
        <v>44532</v>
      </c>
      <c r="E16" s="57" t="s">
        <v>31</v>
      </c>
      <c r="F16" s="52">
        <v>44531</v>
      </c>
      <c r="G16" s="89" t="s">
        <v>548</v>
      </c>
      <c r="H16" s="58" t="s">
        <v>298</v>
      </c>
      <c r="I16" s="58" t="s">
        <v>527</v>
      </c>
      <c r="J16" s="59" t="s">
        <v>32</v>
      </c>
      <c r="K16" s="53">
        <v>1</v>
      </c>
      <c r="L16" s="54">
        <v>21510</v>
      </c>
      <c r="M16" s="55">
        <f>L16*0</f>
        <v>0</v>
      </c>
      <c r="N16" s="61">
        <f t="shared" si="1"/>
        <v>21510</v>
      </c>
      <c r="O16" s="44"/>
    </row>
    <row r="17" spans="1:15" s="21" customFormat="1" ht="75" customHeight="1" x14ac:dyDescent="0.2">
      <c r="B17" s="51" t="s">
        <v>528</v>
      </c>
      <c r="C17" s="56"/>
      <c r="D17" s="52">
        <v>44539</v>
      </c>
      <c r="E17" s="57" t="s">
        <v>31</v>
      </c>
      <c r="F17" s="52">
        <v>44538</v>
      </c>
      <c r="G17" s="89" t="s">
        <v>548</v>
      </c>
      <c r="H17" s="58" t="s">
        <v>301</v>
      </c>
      <c r="I17" s="58" t="s">
        <v>529</v>
      </c>
      <c r="J17" s="59" t="s">
        <v>32</v>
      </c>
      <c r="K17" s="53">
        <v>1</v>
      </c>
      <c r="L17" s="54">
        <v>24444</v>
      </c>
      <c r="M17" s="55">
        <f>L17*0</f>
        <v>0</v>
      </c>
      <c r="N17" s="40">
        <f t="shared" si="1"/>
        <v>24444</v>
      </c>
      <c r="O17" s="44"/>
    </row>
    <row r="18" spans="1:15" s="21" customFormat="1" ht="55.5" customHeight="1" x14ac:dyDescent="0.2">
      <c r="B18" s="51" t="s">
        <v>530</v>
      </c>
      <c r="C18" s="56"/>
      <c r="D18" s="52">
        <v>44552</v>
      </c>
      <c r="E18" s="57" t="s">
        <v>531</v>
      </c>
      <c r="F18" s="52">
        <v>44551</v>
      </c>
      <c r="G18" s="89" t="s">
        <v>549</v>
      </c>
      <c r="H18" s="58" t="s">
        <v>354</v>
      </c>
      <c r="I18" s="118" t="s">
        <v>436</v>
      </c>
      <c r="J18" s="59" t="s">
        <v>224</v>
      </c>
      <c r="K18" s="53">
        <v>5</v>
      </c>
      <c r="L18" s="54">
        <v>3103.44</v>
      </c>
      <c r="M18" s="39">
        <f>L18*0.16</f>
        <v>496.55040000000002</v>
      </c>
      <c r="N18" s="40">
        <f t="shared" si="1"/>
        <v>17999.952000000001</v>
      </c>
      <c r="O18" s="44"/>
    </row>
    <row r="19" spans="1:15" s="21" customFormat="1" ht="80.25" customHeight="1" x14ac:dyDescent="0.2">
      <c r="B19" s="51" t="s">
        <v>532</v>
      </c>
      <c r="C19" s="56"/>
      <c r="D19" s="52">
        <v>44545</v>
      </c>
      <c r="E19" s="57" t="s">
        <v>533</v>
      </c>
      <c r="F19" s="52">
        <v>44544</v>
      </c>
      <c r="G19" s="89" t="s">
        <v>551</v>
      </c>
      <c r="H19" s="58" t="s">
        <v>309</v>
      </c>
      <c r="I19" s="58" t="s">
        <v>534</v>
      </c>
      <c r="J19" s="59" t="s">
        <v>36</v>
      </c>
      <c r="K19" s="53">
        <v>13</v>
      </c>
      <c r="L19" s="54">
        <v>4396.55</v>
      </c>
      <c r="M19" s="39">
        <f t="shared" ref="M19" si="6">L19*0.16</f>
        <v>703.44800000000009</v>
      </c>
      <c r="N19" s="40">
        <f t="shared" si="1"/>
        <v>66299.974000000002</v>
      </c>
      <c r="O19" s="44"/>
    </row>
    <row r="20" spans="1:15" s="21" customFormat="1" ht="76.5" customHeight="1" x14ac:dyDescent="0.2">
      <c r="B20" s="51" t="s">
        <v>535</v>
      </c>
      <c r="C20" s="56"/>
      <c r="D20" s="52">
        <v>44546</v>
      </c>
      <c r="E20" s="57" t="s">
        <v>31</v>
      </c>
      <c r="F20" s="52">
        <v>44545</v>
      </c>
      <c r="G20" s="89" t="s">
        <v>548</v>
      </c>
      <c r="H20" s="58" t="s">
        <v>301</v>
      </c>
      <c r="I20" s="58" t="s">
        <v>536</v>
      </c>
      <c r="J20" s="59" t="s">
        <v>32</v>
      </c>
      <c r="K20" s="53">
        <v>1</v>
      </c>
      <c r="L20" s="54">
        <v>24440</v>
      </c>
      <c r="M20" s="39">
        <v>0</v>
      </c>
      <c r="N20" s="40">
        <f t="shared" ref="N20:N21" si="7">(L20+M20)*K20</f>
        <v>24440</v>
      </c>
      <c r="O20" s="44"/>
    </row>
    <row r="21" spans="1:15" s="21" customFormat="1" ht="71.25" customHeight="1" thickBot="1" x14ac:dyDescent="0.25">
      <c r="B21" s="78" t="s">
        <v>537</v>
      </c>
      <c r="C21" s="23"/>
      <c r="D21" s="24">
        <v>44546</v>
      </c>
      <c r="E21" s="79" t="s">
        <v>31</v>
      </c>
      <c r="F21" s="24">
        <v>44554</v>
      </c>
      <c r="G21" s="91" t="s">
        <v>548</v>
      </c>
      <c r="H21" s="26" t="s">
        <v>301</v>
      </c>
      <c r="I21" s="26" t="s">
        <v>538</v>
      </c>
      <c r="J21" s="27" t="s">
        <v>32</v>
      </c>
      <c r="K21" s="80">
        <v>1</v>
      </c>
      <c r="L21" s="92">
        <v>24440</v>
      </c>
      <c r="M21" s="46">
        <v>0</v>
      </c>
      <c r="N21" s="63">
        <f t="shared" si="7"/>
        <v>24440</v>
      </c>
      <c r="O21" s="44"/>
    </row>
    <row r="22" spans="1:15" s="21" customFormat="1" ht="27.75" customHeight="1" x14ac:dyDescent="0.2">
      <c r="B22" s="68"/>
      <c r="C22" s="68"/>
      <c r="D22" s="69"/>
      <c r="E22" s="70"/>
      <c r="F22" s="69"/>
      <c r="G22" s="121"/>
      <c r="H22" s="75"/>
      <c r="I22" s="75"/>
      <c r="J22" s="72"/>
      <c r="K22" s="77"/>
      <c r="L22" s="73"/>
      <c r="M22" s="74"/>
      <c r="N22" s="74"/>
      <c r="O22" s="44"/>
    </row>
    <row r="26" spans="1:15" s="21" customFormat="1" ht="49.5" customHeight="1" x14ac:dyDescent="0.3">
      <c r="A26" s="1"/>
      <c r="B26" s="37" t="s">
        <v>8</v>
      </c>
      <c r="C26" s="34"/>
      <c r="D26" s="1"/>
      <c r="E26" s="1"/>
      <c r="F26" s="1"/>
      <c r="G26" s="1"/>
      <c r="H26" s="1"/>
      <c r="I26" s="1"/>
      <c r="J26" s="1"/>
      <c r="K26" s="1"/>
      <c r="L26" s="1"/>
      <c r="M26" s="1"/>
      <c r="N26" s="42"/>
      <c r="O26" s="67"/>
    </row>
    <row r="27" spans="1:15" s="21" customFormat="1" ht="20.25" customHeight="1" x14ac:dyDescent="0.3">
      <c r="A27" s="1"/>
      <c r="B27" s="37"/>
      <c r="C27" s="34"/>
      <c r="D27" s="1"/>
      <c r="E27" s="1"/>
      <c r="F27" s="1"/>
      <c r="G27" s="1"/>
      <c r="H27" s="1"/>
      <c r="I27" s="1"/>
      <c r="J27" s="1"/>
      <c r="K27" s="1"/>
      <c r="L27" s="1"/>
      <c r="M27" s="1"/>
      <c r="N27" s="42"/>
      <c r="O27" s="67"/>
    </row>
    <row r="28" spans="1:15" s="21" customFormat="1" ht="27" customHeight="1" x14ac:dyDescent="0.3">
      <c r="A28" s="1"/>
      <c r="B28" s="37"/>
      <c r="C28" s="34"/>
      <c r="D28" s="1"/>
      <c r="E28" s="1"/>
      <c r="F28" s="1"/>
      <c r="G28" s="1"/>
      <c r="H28" s="1"/>
      <c r="I28" s="1"/>
      <c r="J28" s="1"/>
      <c r="K28" s="1"/>
      <c r="L28" s="1"/>
      <c r="M28" s="1"/>
      <c r="N28" s="42"/>
      <c r="O28" s="44"/>
    </row>
    <row r="29" spans="1:15" x14ac:dyDescent="0.3">
      <c r="B29" s="37"/>
      <c r="C29" s="34"/>
      <c r="O29" s="42"/>
    </row>
    <row r="30" spans="1:15" x14ac:dyDescent="0.3">
      <c r="O30" s="42"/>
    </row>
    <row r="31" spans="1:15" x14ac:dyDescent="0.3">
      <c r="B31" s="30"/>
      <c r="C31" s="31"/>
      <c r="E31" s="87"/>
      <c r="F31" s="31"/>
      <c r="G31" s="32"/>
      <c r="I31" s="33"/>
      <c r="K31" s="31"/>
      <c r="L31" s="33"/>
      <c r="M31" s="31"/>
      <c r="O31" s="42"/>
    </row>
    <row r="32" spans="1:15" x14ac:dyDescent="0.3">
      <c r="B32" s="237" t="s">
        <v>546</v>
      </c>
      <c r="C32" s="237"/>
      <c r="D32" s="237"/>
      <c r="E32" s="64"/>
      <c r="F32" s="238" t="s">
        <v>366</v>
      </c>
      <c r="G32" s="238"/>
      <c r="I32" s="36" t="s">
        <v>342</v>
      </c>
      <c r="K32" s="238" t="s">
        <v>343</v>
      </c>
      <c r="L32" s="238"/>
      <c r="M32" s="238"/>
      <c r="N32" s="238"/>
      <c r="O32" s="42"/>
    </row>
    <row r="33" spans="1:14" x14ac:dyDescent="0.3">
      <c r="B33" s="239" t="s">
        <v>0</v>
      </c>
      <c r="C33" s="239"/>
      <c r="D33" s="239"/>
      <c r="E33" s="50"/>
      <c r="F33" s="239" t="s">
        <v>1</v>
      </c>
      <c r="G33" s="239"/>
      <c r="I33" s="36" t="s">
        <v>2</v>
      </c>
      <c r="K33" s="38" t="s">
        <v>9</v>
      </c>
      <c r="L33" s="38"/>
      <c r="M33" s="38"/>
    </row>
    <row r="34" spans="1:14" x14ac:dyDescent="0.3">
      <c r="B34" s="227" t="s">
        <v>6</v>
      </c>
      <c r="C34" s="227"/>
      <c r="D34" s="227"/>
      <c r="E34" s="227"/>
      <c r="F34" s="227"/>
      <c r="G34" s="227"/>
      <c r="H34" s="227"/>
      <c r="I34" s="227"/>
      <c r="J34" s="227"/>
      <c r="K34" s="227"/>
      <c r="L34" s="227"/>
      <c r="M34" s="227"/>
      <c r="N34" s="227"/>
    </row>
    <row r="35" spans="1:14" ht="22.5" customHeight="1" x14ac:dyDescent="0.3"/>
    <row r="37" spans="1:14" x14ac:dyDescent="0.3">
      <c r="A37" s="34"/>
    </row>
    <row r="38" spans="1:14" ht="26.25" customHeight="1" x14ac:dyDescent="0.3"/>
    <row r="40" spans="1:14" s="34" customFormat="1" ht="15" customHeight="1" x14ac:dyDescent="0.3">
      <c r="A40" s="1"/>
      <c r="B40" s="1"/>
      <c r="C40" s="1"/>
      <c r="D40" s="1"/>
      <c r="E40" s="1"/>
      <c r="F40" s="1"/>
      <c r="G40" s="1"/>
      <c r="H40" s="1"/>
      <c r="I40" s="1"/>
      <c r="J40" s="1"/>
      <c r="K40" s="1"/>
      <c r="L40" s="1"/>
      <c r="M40" s="1"/>
      <c r="N40" s="1"/>
    </row>
  </sheetData>
  <mergeCells count="14">
    <mergeCell ref="B34:N34"/>
    <mergeCell ref="B1:N1"/>
    <mergeCell ref="B7:D8"/>
    <mergeCell ref="H7:I7"/>
    <mergeCell ref="M7:N7"/>
    <mergeCell ref="H8:I8"/>
    <mergeCell ref="B9:C9"/>
    <mergeCell ref="D9:H9"/>
    <mergeCell ref="J9:N9"/>
    <mergeCell ref="B32:D32"/>
    <mergeCell ref="F32:G32"/>
    <mergeCell ref="K32:N32"/>
    <mergeCell ref="B33:D33"/>
    <mergeCell ref="F33:G33"/>
  </mergeCells>
  <hyperlinks>
    <hyperlink ref="H7:I7" r:id="rId1" display="OBRA EN BIEN DE DOMINIO PUBLICO: (18)"/>
  </hyperlinks>
  <printOptions horizontalCentered="1"/>
  <pageMargins left="0.19685039370078741" right="0.19685039370078741" top="0.35433070866141736" bottom="0.35433070866141736" header="0.31496062992125984" footer="0.31496062992125984"/>
  <pageSetup scale="44"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62"/>
  <sheetViews>
    <sheetView tabSelected="1" view="pageBreakPreview" zoomScale="88" zoomScaleNormal="88" zoomScaleSheetLayoutView="88" zoomScalePageLayoutView="70" workbookViewId="0">
      <selection activeCell="I25" sqref="I25"/>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18.7109375" style="1" customWidth="1"/>
    <col min="6" max="6" width="16.85546875" style="1" customWidth="1"/>
    <col min="7" max="7" width="38.140625" style="1" customWidth="1"/>
    <col min="8" max="8" width="34.42578125" style="1" customWidth="1"/>
    <col min="9" max="9" width="63.140625" style="1" customWidth="1"/>
    <col min="10" max="11" width="11.42578125" style="1"/>
    <col min="12" max="12" width="13.5703125" style="1" customWidth="1"/>
    <col min="13" max="13" width="10.7109375" style="1" customWidth="1"/>
    <col min="14" max="14" width="12.8554687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104"/>
      <c r="C2" s="104"/>
      <c r="D2" s="104"/>
      <c r="E2" s="104"/>
      <c r="F2" s="104"/>
      <c r="G2" s="104"/>
      <c r="H2" s="104"/>
      <c r="I2" s="104"/>
      <c r="J2" s="104"/>
      <c r="K2" s="104"/>
      <c r="L2" s="104"/>
      <c r="M2" s="104"/>
      <c r="N2" s="104"/>
    </row>
    <row r="3" spans="2:15" ht="18.75" x14ac:dyDescent="0.3">
      <c r="B3" s="37" t="s">
        <v>7</v>
      </c>
      <c r="C3" s="37" t="s">
        <v>11</v>
      </c>
      <c r="D3" s="104"/>
      <c r="E3" s="104"/>
      <c r="F3" s="104"/>
      <c r="G3" s="104"/>
      <c r="H3" s="104"/>
      <c r="I3" s="104"/>
      <c r="J3" s="104"/>
      <c r="K3" s="104"/>
      <c r="L3" s="104"/>
      <c r="M3" s="104"/>
      <c r="N3" s="104"/>
    </row>
    <row r="4" spans="2:15" ht="18.75" x14ac:dyDescent="0.3">
      <c r="B4" s="37"/>
      <c r="C4" s="37"/>
      <c r="D4" s="104"/>
      <c r="E4" s="104"/>
      <c r="F4" s="104"/>
      <c r="G4" s="104"/>
      <c r="H4" s="104"/>
      <c r="I4" s="104"/>
      <c r="J4" s="104"/>
      <c r="K4" s="104"/>
      <c r="L4" s="104"/>
      <c r="M4" s="104"/>
      <c r="N4" s="104"/>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35.25" customHeight="1" x14ac:dyDescent="0.3">
      <c r="B9" s="233" t="s">
        <v>14</v>
      </c>
      <c r="C9" s="233"/>
      <c r="D9" s="234" t="s">
        <v>367</v>
      </c>
      <c r="E9" s="235"/>
      <c r="F9" s="235"/>
      <c r="G9" s="235"/>
      <c r="H9" s="235"/>
      <c r="I9" s="10" t="s">
        <v>16</v>
      </c>
      <c r="J9" s="236" t="s">
        <v>599</v>
      </c>
      <c r="K9" s="236"/>
      <c r="L9" s="236"/>
      <c r="M9" s="236"/>
      <c r="N9" s="236"/>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82.5" customHeight="1" x14ac:dyDescent="0.2">
      <c r="B12" s="197" t="s">
        <v>368</v>
      </c>
      <c r="C12" s="198"/>
      <c r="D12" s="199">
        <v>44539</v>
      </c>
      <c r="E12" s="200" t="s">
        <v>31</v>
      </c>
      <c r="F12" s="199">
        <v>44539</v>
      </c>
      <c r="G12" s="128" t="s">
        <v>567</v>
      </c>
      <c r="H12" s="201" t="s">
        <v>417</v>
      </c>
      <c r="I12" s="201" t="s">
        <v>369</v>
      </c>
      <c r="J12" s="202" t="s">
        <v>32</v>
      </c>
      <c r="K12" s="203">
        <v>1</v>
      </c>
      <c r="L12" s="204">
        <v>15276</v>
      </c>
      <c r="M12" s="205">
        <f>L12*0</f>
        <v>0</v>
      </c>
      <c r="N12" s="134">
        <f>(L12+M12)*K12</f>
        <v>15276</v>
      </c>
      <c r="O12" s="44"/>
    </row>
    <row r="13" spans="2:15" s="21" customFormat="1" ht="73.5" customHeight="1" x14ac:dyDescent="0.2">
      <c r="B13" s="197" t="s">
        <v>370</v>
      </c>
      <c r="C13" s="198"/>
      <c r="D13" s="199">
        <v>44546</v>
      </c>
      <c r="E13" s="200" t="s">
        <v>31</v>
      </c>
      <c r="F13" s="199">
        <v>44545</v>
      </c>
      <c r="G13" s="128" t="s">
        <v>567</v>
      </c>
      <c r="H13" s="201" t="s">
        <v>417</v>
      </c>
      <c r="I13" s="201" t="s">
        <v>373</v>
      </c>
      <c r="J13" s="202" t="s">
        <v>32</v>
      </c>
      <c r="K13" s="203">
        <v>1</v>
      </c>
      <c r="L13" s="204">
        <v>15276</v>
      </c>
      <c r="M13" s="205">
        <f>L13*0</f>
        <v>0</v>
      </c>
      <c r="N13" s="134">
        <f>(L13+M13)*K13</f>
        <v>15276</v>
      </c>
      <c r="O13" s="44"/>
    </row>
    <row r="14" spans="2:15" s="21" customFormat="1" ht="77.25" customHeight="1" x14ac:dyDescent="0.2">
      <c r="B14" s="197" t="s">
        <v>371</v>
      </c>
      <c r="C14" s="198"/>
      <c r="D14" s="199">
        <v>44546</v>
      </c>
      <c r="E14" s="200" t="s">
        <v>31</v>
      </c>
      <c r="F14" s="199">
        <v>44545</v>
      </c>
      <c r="G14" s="128" t="s">
        <v>567</v>
      </c>
      <c r="H14" s="201" t="s">
        <v>417</v>
      </c>
      <c r="I14" s="201" t="s">
        <v>449</v>
      </c>
      <c r="J14" s="202" t="s">
        <v>32</v>
      </c>
      <c r="K14" s="203">
        <v>1</v>
      </c>
      <c r="L14" s="204">
        <v>15276</v>
      </c>
      <c r="M14" s="205">
        <v>0</v>
      </c>
      <c r="N14" s="134">
        <f>(L14+M14)*K14</f>
        <v>15276</v>
      </c>
      <c r="O14" s="44"/>
    </row>
    <row r="15" spans="2:15" s="21" customFormat="1" ht="43.5" customHeight="1" x14ac:dyDescent="0.2">
      <c r="B15" s="197" t="s">
        <v>376</v>
      </c>
      <c r="C15" s="198"/>
      <c r="D15" s="199">
        <v>44547</v>
      </c>
      <c r="E15" s="200" t="s">
        <v>377</v>
      </c>
      <c r="F15" s="199">
        <v>44545</v>
      </c>
      <c r="G15" s="128" t="s">
        <v>566</v>
      </c>
      <c r="H15" s="201" t="s">
        <v>354</v>
      </c>
      <c r="I15" s="201" t="s">
        <v>378</v>
      </c>
      <c r="J15" s="202" t="s">
        <v>21</v>
      </c>
      <c r="K15" s="203">
        <v>67</v>
      </c>
      <c r="L15" s="204">
        <v>144.82</v>
      </c>
      <c r="M15" s="205">
        <f t="shared" ref="M15" si="0">L15*0.16</f>
        <v>23.171199999999999</v>
      </c>
      <c r="N15" s="134">
        <f>(L15+M15)*K15</f>
        <v>11255.410399999999</v>
      </c>
      <c r="O15" s="44"/>
    </row>
    <row r="16" spans="2:15" s="21" customFormat="1" ht="43.5" customHeight="1" x14ac:dyDescent="0.2">
      <c r="B16" s="197" t="s">
        <v>376</v>
      </c>
      <c r="C16" s="198"/>
      <c r="D16" s="199">
        <v>44547</v>
      </c>
      <c r="E16" s="200" t="s">
        <v>377</v>
      </c>
      <c r="F16" s="199">
        <v>44545</v>
      </c>
      <c r="G16" s="128" t="s">
        <v>566</v>
      </c>
      <c r="H16" s="201" t="s">
        <v>354</v>
      </c>
      <c r="I16" s="201" t="s">
        <v>379</v>
      </c>
      <c r="J16" s="202" t="s">
        <v>38</v>
      </c>
      <c r="K16" s="203">
        <v>37</v>
      </c>
      <c r="L16" s="204">
        <v>41.37</v>
      </c>
      <c r="M16" s="205">
        <f t="shared" ref="M16:M43" si="1">L16*0.16</f>
        <v>6.6191999999999993</v>
      </c>
      <c r="N16" s="134">
        <f t="shared" ref="N16:N43" si="2">(L16+M16)*K16</f>
        <v>1775.6003999999998</v>
      </c>
      <c r="O16" s="44"/>
    </row>
    <row r="17" spans="2:15" s="21" customFormat="1" ht="43.5" customHeight="1" x14ac:dyDescent="0.2">
      <c r="B17" s="197" t="s">
        <v>376</v>
      </c>
      <c r="C17" s="198"/>
      <c r="D17" s="199">
        <v>44547</v>
      </c>
      <c r="E17" s="200" t="s">
        <v>377</v>
      </c>
      <c r="F17" s="199">
        <v>44545</v>
      </c>
      <c r="G17" s="128" t="s">
        <v>566</v>
      </c>
      <c r="H17" s="201" t="s">
        <v>354</v>
      </c>
      <c r="I17" s="201" t="s">
        <v>380</v>
      </c>
      <c r="J17" s="202" t="s">
        <v>21</v>
      </c>
      <c r="K17" s="203">
        <v>35</v>
      </c>
      <c r="L17" s="204">
        <v>250</v>
      </c>
      <c r="M17" s="205">
        <f t="shared" si="1"/>
        <v>40</v>
      </c>
      <c r="N17" s="134">
        <f t="shared" si="2"/>
        <v>10150</v>
      </c>
      <c r="O17" s="44"/>
    </row>
    <row r="18" spans="2:15" s="21" customFormat="1" ht="43.5" customHeight="1" x14ac:dyDescent="0.2">
      <c r="B18" s="197" t="s">
        <v>376</v>
      </c>
      <c r="C18" s="198"/>
      <c r="D18" s="199">
        <v>44547</v>
      </c>
      <c r="E18" s="200" t="s">
        <v>377</v>
      </c>
      <c r="F18" s="199">
        <v>44545</v>
      </c>
      <c r="G18" s="128" t="s">
        <v>566</v>
      </c>
      <c r="H18" s="201" t="s">
        <v>354</v>
      </c>
      <c r="I18" s="201" t="s">
        <v>381</v>
      </c>
      <c r="J18" s="202" t="s">
        <v>38</v>
      </c>
      <c r="K18" s="203">
        <v>25</v>
      </c>
      <c r="L18" s="204">
        <v>56.03</v>
      </c>
      <c r="M18" s="205">
        <f t="shared" si="1"/>
        <v>8.9648000000000003</v>
      </c>
      <c r="N18" s="134">
        <f t="shared" si="2"/>
        <v>1624.87</v>
      </c>
      <c r="O18" s="44"/>
    </row>
    <row r="19" spans="2:15" s="21" customFormat="1" ht="43.5" customHeight="1" x14ac:dyDescent="0.2">
      <c r="B19" s="197" t="s">
        <v>376</v>
      </c>
      <c r="C19" s="198"/>
      <c r="D19" s="199">
        <v>44547</v>
      </c>
      <c r="E19" s="200" t="s">
        <v>377</v>
      </c>
      <c r="F19" s="199">
        <v>44545</v>
      </c>
      <c r="G19" s="128" t="s">
        <v>566</v>
      </c>
      <c r="H19" s="201" t="s">
        <v>354</v>
      </c>
      <c r="I19" s="201" t="s">
        <v>381</v>
      </c>
      <c r="J19" s="202" t="s">
        <v>38</v>
      </c>
      <c r="K19" s="203">
        <v>3.5</v>
      </c>
      <c r="L19" s="204">
        <v>64.650000000000006</v>
      </c>
      <c r="M19" s="205">
        <f t="shared" si="1"/>
        <v>10.344000000000001</v>
      </c>
      <c r="N19" s="134">
        <f t="shared" si="2"/>
        <v>262.47899999999998</v>
      </c>
      <c r="O19" s="44"/>
    </row>
    <row r="20" spans="2:15" s="21" customFormat="1" ht="43.5" customHeight="1" x14ac:dyDescent="0.2">
      <c r="B20" s="197" t="s">
        <v>376</v>
      </c>
      <c r="C20" s="198"/>
      <c r="D20" s="199">
        <v>44547</v>
      </c>
      <c r="E20" s="200" t="s">
        <v>377</v>
      </c>
      <c r="F20" s="199">
        <v>44545</v>
      </c>
      <c r="G20" s="128" t="s">
        <v>566</v>
      </c>
      <c r="H20" s="201" t="s">
        <v>354</v>
      </c>
      <c r="I20" s="201" t="s">
        <v>382</v>
      </c>
      <c r="J20" s="202" t="s">
        <v>21</v>
      </c>
      <c r="K20" s="203">
        <v>10</v>
      </c>
      <c r="L20" s="204">
        <v>73.27</v>
      </c>
      <c r="M20" s="205">
        <f t="shared" si="1"/>
        <v>11.7232</v>
      </c>
      <c r="N20" s="134">
        <f t="shared" si="2"/>
        <v>849.93200000000002</v>
      </c>
      <c r="O20" s="44"/>
    </row>
    <row r="21" spans="2:15" s="21" customFormat="1" ht="43.5" customHeight="1" x14ac:dyDescent="0.2">
      <c r="B21" s="197" t="s">
        <v>376</v>
      </c>
      <c r="C21" s="198"/>
      <c r="D21" s="199">
        <v>44547</v>
      </c>
      <c r="E21" s="200" t="s">
        <v>377</v>
      </c>
      <c r="F21" s="199">
        <v>44545</v>
      </c>
      <c r="G21" s="128" t="s">
        <v>566</v>
      </c>
      <c r="H21" s="201" t="s">
        <v>354</v>
      </c>
      <c r="I21" s="201" t="s">
        <v>383</v>
      </c>
      <c r="J21" s="202" t="s">
        <v>21</v>
      </c>
      <c r="K21" s="203">
        <v>10</v>
      </c>
      <c r="L21" s="204">
        <v>81.89</v>
      </c>
      <c r="M21" s="205">
        <f t="shared" si="1"/>
        <v>13.102400000000001</v>
      </c>
      <c r="N21" s="134">
        <f t="shared" si="2"/>
        <v>949.92399999999998</v>
      </c>
      <c r="O21" s="44"/>
    </row>
    <row r="22" spans="2:15" s="21" customFormat="1" ht="43.5" customHeight="1" x14ac:dyDescent="0.2">
      <c r="B22" s="197" t="s">
        <v>376</v>
      </c>
      <c r="C22" s="198"/>
      <c r="D22" s="199">
        <v>44547</v>
      </c>
      <c r="E22" s="200" t="s">
        <v>377</v>
      </c>
      <c r="F22" s="199">
        <v>44545</v>
      </c>
      <c r="G22" s="128" t="s">
        <v>566</v>
      </c>
      <c r="H22" s="201" t="s">
        <v>354</v>
      </c>
      <c r="I22" s="201" t="s">
        <v>384</v>
      </c>
      <c r="J22" s="202" t="s">
        <v>21</v>
      </c>
      <c r="K22" s="203">
        <v>1</v>
      </c>
      <c r="L22" s="204">
        <v>844.82</v>
      </c>
      <c r="M22" s="205">
        <f t="shared" si="1"/>
        <v>135.1712</v>
      </c>
      <c r="N22" s="134">
        <f t="shared" si="2"/>
        <v>979.99120000000005</v>
      </c>
      <c r="O22" s="44"/>
    </row>
    <row r="23" spans="2:15" s="21" customFormat="1" ht="43.5" customHeight="1" x14ac:dyDescent="0.2">
      <c r="B23" s="197" t="s">
        <v>376</v>
      </c>
      <c r="C23" s="198"/>
      <c r="D23" s="199">
        <v>44547</v>
      </c>
      <c r="E23" s="200" t="s">
        <v>377</v>
      </c>
      <c r="F23" s="199">
        <v>44545</v>
      </c>
      <c r="G23" s="128" t="s">
        <v>566</v>
      </c>
      <c r="H23" s="201" t="s">
        <v>354</v>
      </c>
      <c r="I23" s="201" t="s">
        <v>385</v>
      </c>
      <c r="J23" s="202" t="s">
        <v>21</v>
      </c>
      <c r="K23" s="203">
        <v>20</v>
      </c>
      <c r="L23" s="204">
        <v>6.03</v>
      </c>
      <c r="M23" s="205">
        <f t="shared" si="1"/>
        <v>0.9648000000000001</v>
      </c>
      <c r="N23" s="134">
        <f t="shared" si="2"/>
        <v>139.89600000000002</v>
      </c>
      <c r="O23" s="44"/>
    </row>
    <row r="24" spans="2:15" s="21" customFormat="1" ht="43.5" customHeight="1" x14ac:dyDescent="0.2">
      <c r="B24" s="197" t="s">
        <v>376</v>
      </c>
      <c r="C24" s="198"/>
      <c r="D24" s="199">
        <v>44547</v>
      </c>
      <c r="E24" s="200" t="s">
        <v>377</v>
      </c>
      <c r="F24" s="199">
        <v>44545</v>
      </c>
      <c r="G24" s="128" t="s">
        <v>566</v>
      </c>
      <c r="H24" s="201" t="s">
        <v>354</v>
      </c>
      <c r="I24" s="201" t="s">
        <v>386</v>
      </c>
      <c r="J24" s="202" t="s">
        <v>21</v>
      </c>
      <c r="K24" s="203">
        <v>5</v>
      </c>
      <c r="L24" s="204">
        <v>17.239999999999998</v>
      </c>
      <c r="M24" s="205">
        <f t="shared" si="1"/>
        <v>2.7584</v>
      </c>
      <c r="N24" s="134">
        <f t="shared" si="2"/>
        <v>99.99199999999999</v>
      </c>
      <c r="O24" s="44"/>
    </row>
    <row r="25" spans="2:15" s="21" customFormat="1" ht="43.5" customHeight="1" x14ac:dyDescent="0.2">
      <c r="B25" s="197" t="s">
        <v>376</v>
      </c>
      <c r="C25" s="198"/>
      <c r="D25" s="199">
        <v>44547</v>
      </c>
      <c r="E25" s="200" t="s">
        <v>377</v>
      </c>
      <c r="F25" s="199">
        <v>44545</v>
      </c>
      <c r="G25" s="128" t="s">
        <v>566</v>
      </c>
      <c r="H25" s="201" t="s">
        <v>354</v>
      </c>
      <c r="I25" s="201" t="s">
        <v>387</v>
      </c>
      <c r="J25" s="202" t="s">
        <v>21</v>
      </c>
      <c r="K25" s="203">
        <v>10</v>
      </c>
      <c r="L25" s="204">
        <v>168.1</v>
      </c>
      <c r="M25" s="205">
        <f t="shared" si="1"/>
        <v>26.896000000000001</v>
      </c>
      <c r="N25" s="134">
        <f t="shared" si="2"/>
        <v>1949.9599999999998</v>
      </c>
      <c r="O25" s="44"/>
    </row>
    <row r="26" spans="2:15" s="21" customFormat="1" ht="43.5" customHeight="1" x14ac:dyDescent="0.2">
      <c r="B26" s="197" t="s">
        <v>376</v>
      </c>
      <c r="C26" s="198"/>
      <c r="D26" s="199">
        <v>44547</v>
      </c>
      <c r="E26" s="200" t="s">
        <v>377</v>
      </c>
      <c r="F26" s="199">
        <v>44545</v>
      </c>
      <c r="G26" s="128" t="s">
        <v>566</v>
      </c>
      <c r="H26" s="201" t="s">
        <v>354</v>
      </c>
      <c r="I26" s="201" t="s">
        <v>388</v>
      </c>
      <c r="J26" s="202" t="s">
        <v>21</v>
      </c>
      <c r="K26" s="203">
        <v>10</v>
      </c>
      <c r="L26" s="204">
        <v>396.55</v>
      </c>
      <c r="M26" s="205">
        <f t="shared" si="1"/>
        <v>63.448</v>
      </c>
      <c r="N26" s="134">
        <f t="shared" si="2"/>
        <v>4599.9799999999996</v>
      </c>
      <c r="O26" s="44"/>
    </row>
    <row r="27" spans="2:15" s="21" customFormat="1" ht="43.5" customHeight="1" x14ac:dyDescent="0.2">
      <c r="B27" s="197" t="s">
        <v>376</v>
      </c>
      <c r="C27" s="198"/>
      <c r="D27" s="199">
        <v>44547</v>
      </c>
      <c r="E27" s="200" t="s">
        <v>377</v>
      </c>
      <c r="F27" s="199">
        <v>44545</v>
      </c>
      <c r="G27" s="128" t="s">
        <v>566</v>
      </c>
      <c r="H27" s="201" t="s">
        <v>354</v>
      </c>
      <c r="I27" s="201" t="s">
        <v>389</v>
      </c>
      <c r="J27" s="202" t="s">
        <v>21</v>
      </c>
      <c r="K27" s="203">
        <v>10</v>
      </c>
      <c r="L27" s="204">
        <v>6.89</v>
      </c>
      <c r="M27" s="205">
        <f t="shared" si="1"/>
        <v>1.1024</v>
      </c>
      <c r="N27" s="134">
        <f t="shared" si="2"/>
        <v>79.924000000000007</v>
      </c>
      <c r="O27" s="44"/>
    </row>
    <row r="28" spans="2:15" s="21" customFormat="1" ht="43.5" customHeight="1" x14ac:dyDescent="0.2">
      <c r="B28" s="197" t="s">
        <v>376</v>
      </c>
      <c r="C28" s="198"/>
      <c r="D28" s="199">
        <v>44547</v>
      </c>
      <c r="E28" s="200" t="s">
        <v>377</v>
      </c>
      <c r="F28" s="199">
        <v>44545</v>
      </c>
      <c r="G28" s="128" t="s">
        <v>566</v>
      </c>
      <c r="H28" s="201" t="s">
        <v>354</v>
      </c>
      <c r="I28" s="201" t="s">
        <v>390</v>
      </c>
      <c r="J28" s="202" t="s">
        <v>21</v>
      </c>
      <c r="K28" s="203">
        <v>10</v>
      </c>
      <c r="L28" s="204">
        <v>21.55</v>
      </c>
      <c r="M28" s="205">
        <f t="shared" si="1"/>
        <v>3.4480000000000004</v>
      </c>
      <c r="N28" s="134">
        <f t="shared" si="2"/>
        <v>249.98000000000002</v>
      </c>
      <c r="O28" s="44"/>
    </row>
    <row r="29" spans="2:15" s="21" customFormat="1" ht="43.5" customHeight="1" x14ac:dyDescent="0.2">
      <c r="B29" s="197" t="s">
        <v>376</v>
      </c>
      <c r="C29" s="198"/>
      <c r="D29" s="199">
        <v>44547</v>
      </c>
      <c r="E29" s="200" t="s">
        <v>377</v>
      </c>
      <c r="F29" s="199">
        <v>44545</v>
      </c>
      <c r="G29" s="128" t="s">
        <v>566</v>
      </c>
      <c r="H29" s="201" t="s">
        <v>354</v>
      </c>
      <c r="I29" s="201" t="s">
        <v>391</v>
      </c>
      <c r="J29" s="202" t="s">
        <v>21</v>
      </c>
      <c r="K29" s="203">
        <v>10</v>
      </c>
      <c r="L29" s="204">
        <v>25.86</v>
      </c>
      <c r="M29" s="205">
        <f t="shared" si="1"/>
        <v>4.1375999999999999</v>
      </c>
      <c r="N29" s="134">
        <f t="shared" si="2"/>
        <v>299.976</v>
      </c>
      <c r="O29" s="44"/>
    </row>
    <row r="30" spans="2:15" s="21" customFormat="1" ht="43.5" customHeight="1" x14ac:dyDescent="0.2">
      <c r="B30" s="197" t="s">
        <v>376</v>
      </c>
      <c r="C30" s="198"/>
      <c r="D30" s="199">
        <v>44547</v>
      </c>
      <c r="E30" s="200" t="s">
        <v>377</v>
      </c>
      <c r="F30" s="199">
        <v>44545</v>
      </c>
      <c r="G30" s="128" t="s">
        <v>566</v>
      </c>
      <c r="H30" s="201" t="s">
        <v>354</v>
      </c>
      <c r="I30" s="201" t="s">
        <v>392</v>
      </c>
      <c r="J30" s="202" t="s">
        <v>21</v>
      </c>
      <c r="K30" s="203">
        <v>20</v>
      </c>
      <c r="L30" s="204">
        <v>73.27</v>
      </c>
      <c r="M30" s="205">
        <f t="shared" si="1"/>
        <v>11.7232</v>
      </c>
      <c r="N30" s="134">
        <f t="shared" si="2"/>
        <v>1699.864</v>
      </c>
      <c r="O30" s="44"/>
    </row>
    <row r="31" spans="2:15" s="21" customFormat="1" ht="43.5" customHeight="1" x14ac:dyDescent="0.2">
      <c r="B31" s="197" t="s">
        <v>376</v>
      </c>
      <c r="C31" s="198"/>
      <c r="D31" s="199">
        <v>44547</v>
      </c>
      <c r="E31" s="200" t="s">
        <v>377</v>
      </c>
      <c r="F31" s="199">
        <v>44545</v>
      </c>
      <c r="G31" s="128" t="s">
        <v>566</v>
      </c>
      <c r="H31" s="201" t="s">
        <v>354</v>
      </c>
      <c r="I31" s="201" t="s">
        <v>393</v>
      </c>
      <c r="J31" s="202" t="s">
        <v>21</v>
      </c>
      <c r="K31" s="203">
        <v>30</v>
      </c>
      <c r="L31" s="204">
        <v>5.17</v>
      </c>
      <c r="M31" s="205">
        <f t="shared" si="1"/>
        <v>0.82720000000000005</v>
      </c>
      <c r="N31" s="134">
        <f t="shared" si="2"/>
        <v>179.916</v>
      </c>
      <c r="O31" s="44"/>
    </row>
    <row r="32" spans="2:15" s="21" customFormat="1" ht="43.5" customHeight="1" x14ac:dyDescent="0.2">
      <c r="B32" s="197" t="s">
        <v>376</v>
      </c>
      <c r="C32" s="198"/>
      <c r="D32" s="199">
        <v>44547</v>
      </c>
      <c r="E32" s="200" t="s">
        <v>377</v>
      </c>
      <c r="F32" s="199">
        <v>44545</v>
      </c>
      <c r="G32" s="128" t="s">
        <v>566</v>
      </c>
      <c r="H32" s="201" t="s">
        <v>354</v>
      </c>
      <c r="I32" s="201" t="s">
        <v>394</v>
      </c>
      <c r="J32" s="202" t="s">
        <v>21</v>
      </c>
      <c r="K32" s="203">
        <v>20</v>
      </c>
      <c r="L32" s="204">
        <v>41.37</v>
      </c>
      <c r="M32" s="205">
        <f t="shared" si="1"/>
        <v>6.6191999999999993</v>
      </c>
      <c r="N32" s="134">
        <f t="shared" si="2"/>
        <v>959.78399999999988</v>
      </c>
      <c r="O32" s="44"/>
    </row>
    <row r="33" spans="2:15" s="21" customFormat="1" ht="43.5" customHeight="1" x14ac:dyDescent="0.2">
      <c r="B33" s="197" t="s">
        <v>376</v>
      </c>
      <c r="C33" s="198"/>
      <c r="D33" s="199">
        <v>44547</v>
      </c>
      <c r="E33" s="200" t="s">
        <v>377</v>
      </c>
      <c r="F33" s="199">
        <v>44545</v>
      </c>
      <c r="G33" s="128" t="s">
        <v>566</v>
      </c>
      <c r="H33" s="201" t="s">
        <v>354</v>
      </c>
      <c r="I33" s="201" t="s">
        <v>395</v>
      </c>
      <c r="J33" s="202" t="s">
        <v>21</v>
      </c>
      <c r="K33" s="203">
        <v>10</v>
      </c>
      <c r="L33" s="204">
        <v>5.17</v>
      </c>
      <c r="M33" s="205">
        <f t="shared" si="1"/>
        <v>0.82720000000000005</v>
      </c>
      <c r="N33" s="134">
        <f t="shared" si="2"/>
        <v>59.972000000000001</v>
      </c>
      <c r="O33" s="44"/>
    </row>
    <row r="34" spans="2:15" s="21" customFormat="1" ht="43.5" customHeight="1" x14ac:dyDescent="0.2">
      <c r="B34" s="197" t="s">
        <v>376</v>
      </c>
      <c r="C34" s="198"/>
      <c r="D34" s="199">
        <v>44547</v>
      </c>
      <c r="E34" s="200" t="s">
        <v>377</v>
      </c>
      <c r="F34" s="199">
        <v>44545</v>
      </c>
      <c r="G34" s="128" t="s">
        <v>566</v>
      </c>
      <c r="H34" s="201" t="s">
        <v>354</v>
      </c>
      <c r="I34" s="201" t="s">
        <v>396</v>
      </c>
      <c r="J34" s="202" t="s">
        <v>406</v>
      </c>
      <c r="K34" s="203">
        <v>10</v>
      </c>
      <c r="L34" s="204">
        <v>73.27</v>
      </c>
      <c r="M34" s="205">
        <f t="shared" si="1"/>
        <v>11.7232</v>
      </c>
      <c r="N34" s="134">
        <f t="shared" si="2"/>
        <v>849.93200000000002</v>
      </c>
      <c r="O34" s="44"/>
    </row>
    <row r="35" spans="2:15" s="21" customFormat="1" ht="43.5" customHeight="1" x14ac:dyDescent="0.2">
      <c r="B35" s="197" t="s">
        <v>376</v>
      </c>
      <c r="C35" s="198"/>
      <c r="D35" s="199">
        <v>44547</v>
      </c>
      <c r="E35" s="200" t="s">
        <v>377</v>
      </c>
      <c r="F35" s="199">
        <v>44545</v>
      </c>
      <c r="G35" s="128" t="s">
        <v>566</v>
      </c>
      <c r="H35" s="201" t="s">
        <v>354</v>
      </c>
      <c r="I35" s="201" t="s">
        <v>397</v>
      </c>
      <c r="J35" s="202" t="s">
        <v>21</v>
      </c>
      <c r="K35" s="203">
        <v>20</v>
      </c>
      <c r="L35" s="204">
        <v>19.39</v>
      </c>
      <c r="M35" s="205">
        <f t="shared" si="1"/>
        <v>3.1024000000000003</v>
      </c>
      <c r="N35" s="134">
        <f t="shared" si="2"/>
        <v>449.84800000000001</v>
      </c>
      <c r="O35" s="44"/>
    </row>
    <row r="36" spans="2:15" s="21" customFormat="1" ht="43.5" customHeight="1" x14ac:dyDescent="0.2">
      <c r="B36" s="197" t="s">
        <v>376</v>
      </c>
      <c r="C36" s="198"/>
      <c r="D36" s="199">
        <v>44547</v>
      </c>
      <c r="E36" s="200" t="s">
        <v>377</v>
      </c>
      <c r="F36" s="199">
        <v>44545</v>
      </c>
      <c r="G36" s="128" t="s">
        <v>566</v>
      </c>
      <c r="H36" s="201" t="s">
        <v>354</v>
      </c>
      <c r="I36" s="201" t="s">
        <v>398</v>
      </c>
      <c r="J36" s="202" t="s">
        <v>21</v>
      </c>
      <c r="K36" s="203">
        <v>10</v>
      </c>
      <c r="L36" s="204">
        <v>112.06</v>
      </c>
      <c r="M36" s="205">
        <f t="shared" si="1"/>
        <v>17.929600000000001</v>
      </c>
      <c r="N36" s="134">
        <f t="shared" si="2"/>
        <v>1299.896</v>
      </c>
      <c r="O36" s="44"/>
    </row>
    <row r="37" spans="2:15" s="21" customFormat="1" ht="43.5" customHeight="1" x14ac:dyDescent="0.2">
      <c r="B37" s="197" t="s">
        <v>376</v>
      </c>
      <c r="C37" s="198"/>
      <c r="D37" s="199">
        <v>44547</v>
      </c>
      <c r="E37" s="200" t="s">
        <v>377</v>
      </c>
      <c r="F37" s="199">
        <v>44545</v>
      </c>
      <c r="G37" s="128" t="s">
        <v>566</v>
      </c>
      <c r="H37" s="201" t="s">
        <v>354</v>
      </c>
      <c r="I37" s="201" t="s">
        <v>399</v>
      </c>
      <c r="J37" s="202" t="s">
        <v>21</v>
      </c>
      <c r="K37" s="203">
        <v>10</v>
      </c>
      <c r="L37" s="204">
        <v>64.650000000000006</v>
      </c>
      <c r="M37" s="205">
        <f t="shared" si="1"/>
        <v>10.344000000000001</v>
      </c>
      <c r="N37" s="134">
        <f t="shared" si="2"/>
        <v>749.94</v>
      </c>
      <c r="O37" s="44"/>
    </row>
    <row r="38" spans="2:15" s="21" customFormat="1" ht="43.5" customHeight="1" x14ac:dyDescent="0.2">
      <c r="B38" s="197" t="s">
        <v>376</v>
      </c>
      <c r="C38" s="198"/>
      <c r="D38" s="199">
        <v>44547</v>
      </c>
      <c r="E38" s="200" t="s">
        <v>377</v>
      </c>
      <c r="F38" s="199">
        <v>44545</v>
      </c>
      <c r="G38" s="128" t="s">
        <v>566</v>
      </c>
      <c r="H38" s="201" t="s">
        <v>354</v>
      </c>
      <c r="I38" s="201" t="s">
        <v>400</v>
      </c>
      <c r="J38" s="202" t="s">
        <v>406</v>
      </c>
      <c r="K38" s="203">
        <v>50</v>
      </c>
      <c r="L38" s="204">
        <v>4.3899999999999997</v>
      </c>
      <c r="M38" s="205">
        <f t="shared" si="1"/>
        <v>0.70239999999999991</v>
      </c>
      <c r="N38" s="134">
        <f t="shared" si="2"/>
        <v>254.61999999999998</v>
      </c>
      <c r="O38" s="44"/>
    </row>
    <row r="39" spans="2:15" s="21" customFormat="1" ht="43.5" customHeight="1" x14ac:dyDescent="0.2">
      <c r="B39" s="197" t="s">
        <v>376</v>
      </c>
      <c r="C39" s="198"/>
      <c r="D39" s="199">
        <v>44547</v>
      </c>
      <c r="E39" s="200" t="s">
        <v>377</v>
      </c>
      <c r="F39" s="199">
        <v>44545</v>
      </c>
      <c r="G39" s="128" t="s">
        <v>566</v>
      </c>
      <c r="H39" s="201" t="s">
        <v>354</v>
      </c>
      <c r="I39" s="201" t="s">
        <v>401</v>
      </c>
      <c r="J39" s="202" t="s">
        <v>21</v>
      </c>
      <c r="K39" s="203">
        <v>10</v>
      </c>
      <c r="L39" s="204">
        <v>2284.48</v>
      </c>
      <c r="M39" s="205">
        <f t="shared" si="1"/>
        <v>365.51679999999999</v>
      </c>
      <c r="N39" s="134">
        <f t="shared" si="2"/>
        <v>26499.968000000001</v>
      </c>
      <c r="O39" s="44"/>
    </row>
    <row r="40" spans="2:15" s="21" customFormat="1" ht="43.5" customHeight="1" x14ac:dyDescent="0.2">
      <c r="B40" s="197" t="s">
        <v>376</v>
      </c>
      <c r="C40" s="198"/>
      <c r="D40" s="199">
        <v>44547</v>
      </c>
      <c r="E40" s="200" t="s">
        <v>377</v>
      </c>
      <c r="F40" s="199">
        <v>44545</v>
      </c>
      <c r="G40" s="128" t="s">
        <v>566</v>
      </c>
      <c r="H40" s="201" t="s">
        <v>354</v>
      </c>
      <c r="I40" s="201" t="s">
        <v>402</v>
      </c>
      <c r="J40" s="202" t="s">
        <v>406</v>
      </c>
      <c r="K40" s="203">
        <v>35</v>
      </c>
      <c r="L40" s="204">
        <v>64.650000000000006</v>
      </c>
      <c r="M40" s="205">
        <f t="shared" si="1"/>
        <v>10.344000000000001</v>
      </c>
      <c r="N40" s="134">
        <f t="shared" si="2"/>
        <v>2624.79</v>
      </c>
      <c r="O40" s="44"/>
    </row>
    <row r="41" spans="2:15" s="21" customFormat="1" ht="43.5" customHeight="1" x14ac:dyDescent="0.2">
      <c r="B41" s="197" t="s">
        <v>376</v>
      </c>
      <c r="C41" s="198"/>
      <c r="D41" s="199">
        <v>44547</v>
      </c>
      <c r="E41" s="200" t="s">
        <v>377</v>
      </c>
      <c r="F41" s="199">
        <v>44545</v>
      </c>
      <c r="G41" s="128" t="s">
        <v>566</v>
      </c>
      <c r="H41" s="201" t="s">
        <v>354</v>
      </c>
      <c r="I41" s="201" t="s">
        <v>403</v>
      </c>
      <c r="J41" s="202" t="s">
        <v>21</v>
      </c>
      <c r="K41" s="203">
        <v>20</v>
      </c>
      <c r="L41" s="204">
        <v>131.88999999999999</v>
      </c>
      <c r="M41" s="205">
        <f t="shared" si="1"/>
        <v>21.102399999999999</v>
      </c>
      <c r="N41" s="134">
        <f t="shared" si="2"/>
        <v>3059.8479999999995</v>
      </c>
      <c r="O41" s="44"/>
    </row>
    <row r="42" spans="2:15" s="21" customFormat="1" ht="43.5" customHeight="1" x14ac:dyDescent="0.2">
      <c r="B42" s="197" t="s">
        <v>376</v>
      </c>
      <c r="C42" s="198"/>
      <c r="D42" s="199">
        <v>44547</v>
      </c>
      <c r="E42" s="200" t="s">
        <v>377</v>
      </c>
      <c r="F42" s="199">
        <v>44545</v>
      </c>
      <c r="G42" s="128" t="s">
        <v>566</v>
      </c>
      <c r="H42" s="201" t="s">
        <v>354</v>
      </c>
      <c r="I42" s="201" t="s">
        <v>404</v>
      </c>
      <c r="J42" s="202" t="s">
        <v>21</v>
      </c>
      <c r="K42" s="203">
        <v>10</v>
      </c>
      <c r="L42" s="204">
        <v>474.13</v>
      </c>
      <c r="M42" s="205">
        <f t="shared" si="1"/>
        <v>75.860799999999998</v>
      </c>
      <c r="N42" s="134">
        <f t="shared" si="2"/>
        <v>5499.9080000000004</v>
      </c>
      <c r="O42" s="44"/>
    </row>
    <row r="43" spans="2:15" s="21" customFormat="1" ht="43.5" customHeight="1" x14ac:dyDescent="0.2">
      <c r="B43" s="197" t="s">
        <v>376</v>
      </c>
      <c r="C43" s="198"/>
      <c r="D43" s="199">
        <v>44547</v>
      </c>
      <c r="E43" s="200" t="s">
        <v>377</v>
      </c>
      <c r="F43" s="199">
        <v>44545</v>
      </c>
      <c r="G43" s="128" t="s">
        <v>566</v>
      </c>
      <c r="H43" s="201" t="s">
        <v>354</v>
      </c>
      <c r="I43" s="201" t="s">
        <v>405</v>
      </c>
      <c r="J43" s="202" t="s">
        <v>21</v>
      </c>
      <c r="K43" s="203">
        <v>10</v>
      </c>
      <c r="L43" s="204">
        <v>336.2</v>
      </c>
      <c r="M43" s="205">
        <f t="shared" si="1"/>
        <v>53.792000000000002</v>
      </c>
      <c r="N43" s="134">
        <f t="shared" si="2"/>
        <v>3899.9199999999996</v>
      </c>
      <c r="O43" s="44"/>
    </row>
    <row r="44" spans="2:15" s="21" customFormat="1" ht="49.5" customHeight="1" x14ac:dyDescent="0.2">
      <c r="B44" s="197" t="s">
        <v>407</v>
      </c>
      <c r="C44" s="207"/>
      <c r="D44" s="199">
        <v>44551</v>
      </c>
      <c r="E44" s="225" t="s">
        <v>408</v>
      </c>
      <c r="F44" s="199">
        <v>44550</v>
      </c>
      <c r="G44" s="210" t="s">
        <v>564</v>
      </c>
      <c r="H44" s="211" t="s">
        <v>309</v>
      </c>
      <c r="I44" s="211" t="s">
        <v>409</v>
      </c>
      <c r="J44" s="212" t="s">
        <v>36</v>
      </c>
      <c r="K44" s="213">
        <v>4</v>
      </c>
      <c r="L44" s="204">
        <v>3448.2748999999999</v>
      </c>
      <c r="M44" s="205">
        <f t="shared" ref="M44" si="3">L44*0.16</f>
        <v>551.72398399999997</v>
      </c>
      <c r="N44" s="134">
        <f t="shared" ref="N44" si="4">(L44+M44)*K44</f>
        <v>15999.995535999999</v>
      </c>
      <c r="O44" s="67"/>
    </row>
    <row r="45" spans="2:15" s="21" customFormat="1" ht="49.5" customHeight="1" x14ac:dyDescent="0.2">
      <c r="B45" s="197" t="s">
        <v>407</v>
      </c>
      <c r="C45" s="207"/>
      <c r="D45" s="199">
        <v>44551</v>
      </c>
      <c r="E45" s="225" t="s">
        <v>408</v>
      </c>
      <c r="F45" s="199">
        <v>44550</v>
      </c>
      <c r="G45" s="210" t="s">
        <v>563</v>
      </c>
      <c r="H45" s="211" t="s">
        <v>309</v>
      </c>
      <c r="I45" s="211" t="s">
        <v>410</v>
      </c>
      <c r="J45" s="212" t="s">
        <v>21</v>
      </c>
      <c r="K45" s="213">
        <v>1400</v>
      </c>
      <c r="L45" s="204">
        <v>11.8949</v>
      </c>
      <c r="M45" s="205">
        <f t="shared" ref="M45" si="5">L45*0.16</f>
        <v>1.903184</v>
      </c>
      <c r="N45" s="134">
        <f t="shared" ref="N45" si="6">(L45+M45)*K45</f>
        <v>19317.317599999998</v>
      </c>
      <c r="O45" s="67"/>
    </row>
    <row r="46" spans="2:15" ht="23.25" customHeight="1" x14ac:dyDescent="0.3">
      <c r="B46" s="197" t="s">
        <v>411</v>
      </c>
      <c r="C46" s="207"/>
      <c r="D46" s="199">
        <v>44552</v>
      </c>
      <c r="E46" s="225" t="s">
        <v>412</v>
      </c>
      <c r="F46" s="199">
        <v>44551</v>
      </c>
      <c r="G46" s="210" t="s">
        <v>563</v>
      </c>
      <c r="H46" s="211" t="s">
        <v>413</v>
      </c>
      <c r="I46" s="211" t="s">
        <v>414</v>
      </c>
      <c r="J46" s="212" t="s">
        <v>21</v>
      </c>
      <c r="K46" s="213">
        <v>120</v>
      </c>
      <c r="L46" s="204">
        <v>155.18</v>
      </c>
      <c r="M46" s="205">
        <f t="shared" ref="M46:M48" si="7">L46*0.16</f>
        <v>24.828800000000001</v>
      </c>
      <c r="N46" s="134">
        <f t="shared" ref="N46" si="8">(L46+M46)*K46</f>
        <v>21601.056</v>
      </c>
      <c r="O46" s="42"/>
    </row>
    <row r="47" spans="2:15" s="21" customFormat="1" ht="78.75" customHeight="1" x14ac:dyDescent="0.2">
      <c r="B47" s="197" t="s">
        <v>374</v>
      </c>
      <c r="C47" s="198"/>
      <c r="D47" s="199">
        <v>44552</v>
      </c>
      <c r="E47" s="200" t="s">
        <v>31</v>
      </c>
      <c r="F47" s="199">
        <v>44552</v>
      </c>
      <c r="G47" s="128" t="s">
        <v>567</v>
      </c>
      <c r="H47" s="201" t="s">
        <v>301</v>
      </c>
      <c r="I47" s="201" t="s">
        <v>375</v>
      </c>
      <c r="J47" s="202" t="s">
        <v>32</v>
      </c>
      <c r="K47" s="203">
        <v>1</v>
      </c>
      <c r="L47" s="204">
        <v>7320</v>
      </c>
      <c r="M47" s="205">
        <v>0</v>
      </c>
      <c r="N47" s="134">
        <f>(L47+M47)*K47</f>
        <v>7320</v>
      </c>
      <c r="O47" s="44"/>
    </row>
    <row r="48" spans="2:15" s="21" customFormat="1" ht="23.25" customHeight="1" x14ac:dyDescent="0.2">
      <c r="B48" s="197" t="s">
        <v>442</v>
      </c>
      <c r="C48" s="207"/>
      <c r="D48" s="208">
        <v>44557</v>
      </c>
      <c r="E48" s="209">
        <v>240</v>
      </c>
      <c r="F48" s="208">
        <v>44552</v>
      </c>
      <c r="G48" s="128" t="s">
        <v>566</v>
      </c>
      <c r="H48" s="211" t="s">
        <v>443</v>
      </c>
      <c r="I48" s="211" t="s">
        <v>444</v>
      </c>
      <c r="J48" s="212" t="s">
        <v>35</v>
      </c>
      <c r="K48" s="213">
        <v>1</v>
      </c>
      <c r="L48" s="204">
        <v>15517.24</v>
      </c>
      <c r="M48" s="205">
        <f t="shared" si="7"/>
        <v>2482.7584000000002</v>
      </c>
      <c r="N48" s="134">
        <f>(L48+M48)*K48</f>
        <v>17999.9984</v>
      </c>
      <c r="O48" s="44"/>
    </row>
    <row r="49" spans="2:15" s="21" customFormat="1" ht="20.25" customHeight="1" thickBot="1" x14ac:dyDescent="0.25">
      <c r="B49" s="78"/>
      <c r="C49" s="23"/>
      <c r="D49" s="24"/>
      <c r="E49" s="79"/>
      <c r="F49" s="24"/>
      <c r="G49" s="91"/>
      <c r="H49" s="26"/>
      <c r="I49" s="26"/>
      <c r="J49" s="27"/>
      <c r="K49" s="80"/>
      <c r="L49" s="92"/>
      <c r="M49" s="46"/>
      <c r="N49" s="63"/>
      <c r="O49" s="67"/>
    </row>
    <row r="50" spans="2:15" s="21" customFormat="1" ht="27" customHeight="1" x14ac:dyDescent="0.2">
      <c r="B50" s="68"/>
      <c r="C50" s="68"/>
      <c r="D50" s="68"/>
      <c r="E50" s="70"/>
      <c r="F50" s="69"/>
      <c r="G50" s="69"/>
      <c r="H50" s="71"/>
      <c r="I50" s="75"/>
      <c r="J50" s="72"/>
      <c r="K50" s="77"/>
      <c r="L50" s="73"/>
      <c r="M50" s="76"/>
      <c r="N50" s="76"/>
      <c r="O50" s="44"/>
    </row>
    <row r="51" spans="2:15" x14ac:dyDescent="0.3">
      <c r="B51" s="37" t="s">
        <v>8</v>
      </c>
      <c r="C51" s="34"/>
      <c r="N51" s="42"/>
      <c r="O51" s="42"/>
    </row>
    <row r="52" spans="2:15" x14ac:dyDescent="0.3">
      <c r="B52" s="37"/>
      <c r="C52" s="34"/>
      <c r="N52" s="42"/>
      <c r="O52" s="42"/>
    </row>
    <row r="53" spans="2:15" ht="183" customHeight="1" x14ac:dyDescent="0.3">
      <c r="B53" s="37"/>
      <c r="C53" s="34"/>
      <c r="N53" s="42"/>
      <c r="O53" s="42"/>
    </row>
    <row r="54" spans="2:15" x14ac:dyDescent="0.3">
      <c r="B54" s="37"/>
      <c r="C54" s="34"/>
      <c r="O54" s="42"/>
    </row>
    <row r="56" spans="2:15" x14ac:dyDescent="0.3">
      <c r="B56" s="30"/>
      <c r="C56" s="31"/>
      <c r="E56" s="87"/>
      <c r="F56" s="31"/>
      <c r="G56" s="32"/>
      <c r="I56" s="33"/>
      <c r="K56" s="31"/>
      <c r="L56" s="33"/>
      <c r="M56" s="31"/>
    </row>
    <row r="57" spans="2:15" ht="22.5" customHeight="1" x14ac:dyDescent="0.3">
      <c r="B57" s="237" t="s">
        <v>341</v>
      </c>
      <c r="C57" s="237"/>
      <c r="D57" s="237"/>
      <c r="E57" s="64"/>
      <c r="F57" s="238" t="s">
        <v>366</v>
      </c>
      <c r="G57" s="238"/>
      <c r="I57" s="36" t="s">
        <v>342</v>
      </c>
      <c r="K57" s="238" t="s">
        <v>343</v>
      </c>
      <c r="L57" s="238"/>
      <c r="M57" s="238"/>
      <c r="N57" s="238"/>
    </row>
    <row r="58" spans="2:15" x14ac:dyDescent="0.3">
      <c r="B58" s="239" t="s">
        <v>0</v>
      </c>
      <c r="C58" s="239"/>
      <c r="D58" s="239"/>
      <c r="E58" s="50"/>
      <c r="F58" s="239" t="s">
        <v>1</v>
      </c>
      <c r="G58" s="239"/>
      <c r="I58" s="36" t="s">
        <v>2</v>
      </c>
      <c r="K58" s="38" t="s">
        <v>9</v>
      </c>
      <c r="L58" s="38"/>
      <c r="M58" s="38"/>
    </row>
    <row r="59" spans="2:15" x14ac:dyDescent="0.3">
      <c r="B59" s="227" t="s">
        <v>6</v>
      </c>
      <c r="C59" s="227"/>
      <c r="D59" s="227"/>
      <c r="E59" s="227"/>
      <c r="F59" s="227"/>
      <c r="G59" s="227"/>
      <c r="H59" s="227"/>
      <c r="I59" s="227"/>
      <c r="J59" s="227"/>
      <c r="K59" s="227"/>
      <c r="L59" s="227"/>
      <c r="M59" s="227"/>
      <c r="N59" s="227"/>
    </row>
    <row r="60" spans="2:15" ht="26.25" customHeight="1" x14ac:dyDescent="0.3"/>
    <row r="62" spans="2:15" s="34" customFormat="1" ht="15" customHeight="1" x14ac:dyDescent="0.3">
      <c r="B62" s="1"/>
      <c r="C62" s="1"/>
      <c r="D62" s="1"/>
      <c r="E62" s="1"/>
      <c r="F62" s="1"/>
      <c r="G62" s="1"/>
      <c r="H62" s="1"/>
      <c r="I62" s="1"/>
      <c r="J62" s="1"/>
      <c r="K62" s="1"/>
      <c r="L62" s="1"/>
      <c r="M62" s="1"/>
      <c r="N62" s="1"/>
    </row>
  </sheetData>
  <mergeCells count="14">
    <mergeCell ref="B59:N59"/>
    <mergeCell ref="B1:N1"/>
    <mergeCell ref="B7:D8"/>
    <mergeCell ref="H7:I7"/>
    <mergeCell ref="M7:N7"/>
    <mergeCell ref="H8:I8"/>
    <mergeCell ref="B9:C9"/>
    <mergeCell ref="D9:H9"/>
    <mergeCell ref="J9:N9"/>
    <mergeCell ref="B57:D57"/>
    <mergeCell ref="F57:G57"/>
    <mergeCell ref="K57:N57"/>
    <mergeCell ref="B58:D58"/>
    <mergeCell ref="F58:G58"/>
  </mergeCells>
  <hyperlinks>
    <hyperlink ref="H7:I7" r:id="rId1" display="OBRA EN BIEN DE DOMINIO PUBLICO: (18)"/>
  </hyperlinks>
  <printOptions horizontalCentered="1"/>
  <pageMargins left="0.39370078740157483" right="0.39370078740157483" top="0.55118110236220474" bottom="0.55118110236220474" header="0.31496062992125984" footer="0.31496062992125984"/>
  <pageSetup scale="43"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39"/>
  <sheetViews>
    <sheetView view="pageBreakPreview" zoomScale="88" zoomScaleNormal="88" zoomScaleSheetLayoutView="88" zoomScalePageLayoutView="70" workbookViewId="0">
      <selection activeCell="J9" sqref="J9:N9"/>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18.7109375" style="1" customWidth="1"/>
    <col min="6" max="6" width="16.85546875" style="1" customWidth="1"/>
    <col min="7" max="7" width="38.140625" style="1" customWidth="1"/>
    <col min="8" max="8" width="42.140625" style="1" customWidth="1"/>
    <col min="9" max="9" width="55.140625" style="1" customWidth="1"/>
    <col min="10" max="11" width="11.42578125" style="1"/>
    <col min="12" max="12" width="13.5703125" style="1" customWidth="1"/>
    <col min="13" max="13" width="10.7109375" style="1" customWidth="1"/>
    <col min="14" max="14" width="12.8554687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104"/>
      <c r="C2" s="104"/>
      <c r="D2" s="104"/>
      <c r="E2" s="104"/>
      <c r="F2" s="104"/>
      <c r="G2" s="104"/>
      <c r="H2" s="104"/>
      <c r="I2" s="104"/>
      <c r="J2" s="104"/>
      <c r="K2" s="104"/>
      <c r="L2" s="104"/>
      <c r="M2" s="104"/>
      <c r="N2" s="104"/>
    </row>
    <row r="3" spans="2:15" ht="18.75" x14ac:dyDescent="0.3">
      <c r="B3" s="37" t="s">
        <v>7</v>
      </c>
      <c r="C3" s="37" t="s">
        <v>11</v>
      </c>
      <c r="D3" s="104"/>
      <c r="E3" s="104"/>
      <c r="F3" s="104"/>
      <c r="G3" s="104"/>
      <c r="H3" s="104"/>
      <c r="I3" s="104"/>
      <c r="J3" s="104"/>
      <c r="K3" s="104"/>
      <c r="L3" s="104"/>
      <c r="M3" s="104"/>
      <c r="N3" s="104"/>
    </row>
    <row r="4" spans="2:15" ht="18.75" x14ac:dyDescent="0.3">
      <c r="B4" s="37"/>
      <c r="C4" s="37"/>
      <c r="D4" s="104"/>
      <c r="E4" s="104"/>
      <c r="F4" s="104"/>
      <c r="G4" s="104"/>
      <c r="H4" s="104"/>
      <c r="I4" s="104"/>
      <c r="J4" s="104"/>
      <c r="K4" s="104"/>
      <c r="L4" s="104"/>
      <c r="M4" s="104"/>
      <c r="N4" s="104"/>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35.25" customHeight="1" x14ac:dyDescent="0.3">
      <c r="B9" s="233" t="s">
        <v>14</v>
      </c>
      <c r="C9" s="233"/>
      <c r="D9" s="234" t="s">
        <v>569</v>
      </c>
      <c r="E9" s="235"/>
      <c r="F9" s="235"/>
      <c r="G9" s="235"/>
      <c r="H9" s="235"/>
      <c r="I9" s="10" t="s">
        <v>16</v>
      </c>
      <c r="J9" s="244" t="s">
        <v>600</v>
      </c>
      <c r="K9" s="244"/>
      <c r="L9" s="244"/>
      <c r="M9" s="244"/>
      <c r="N9" s="244"/>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60" customHeight="1" x14ac:dyDescent="0.2">
      <c r="B12" s="51" t="s">
        <v>462</v>
      </c>
      <c r="C12" s="56"/>
      <c r="D12" s="52">
        <v>44511</v>
      </c>
      <c r="E12" s="57" t="s">
        <v>31</v>
      </c>
      <c r="F12" s="52">
        <v>44510</v>
      </c>
      <c r="G12" s="89" t="s">
        <v>568</v>
      </c>
      <c r="H12" s="58" t="s">
        <v>298</v>
      </c>
      <c r="I12" s="58" t="s">
        <v>463</v>
      </c>
      <c r="J12" s="59" t="s">
        <v>32</v>
      </c>
      <c r="K12" s="53">
        <v>1</v>
      </c>
      <c r="L12" s="54">
        <v>6600</v>
      </c>
      <c r="M12" s="55">
        <f>L12*0</f>
        <v>0</v>
      </c>
      <c r="N12" s="61">
        <f t="shared" ref="N12:N24" si="0">(L12+M12)*K12</f>
        <v>6600</v>
      </c>
      <c r="O12" s="44"/>
    </row>
    <row r="13" spans="2:15" s="21" customFormat="1" ht="51.75" customHeight="1" x14ac:dyDescent="0.2">
      <c r="B13" s="51" t="s">
        <v>418</v>
      </c>
      <c r="C13" s="56"/>
      <c r="D13" s="52">
        <v>44533</v>
      </c>
      <c r="E13" s="57" t="s">
        <v>461</v>
      </c>
      <c r="F13" s="52">
        <v>44532</v>
      </c>
      <c r="G13" s="89" t="s">
        <v>572</v>
      </c>
      <c r="H13" s="58" t="s">
        <v>296</v>
      </c>
      <c r="I13" s="58" t="s">
        <v>295</v>
      </c>
      <c r="J13" s="59" t="s">
        <v>224</v>
      </c>
      <c r="K13" s="53">
        <v>30</v>
      </c>
      <c r="L13" s="54">
        <v>2814</v>
      </c>
      <c r="M13" s="39">
        <f t="shared" ref="M13" si="1">L13*0.16</f>
        <v>450.24</v>
      </c>
      <c r="N13" s="40">
        <f>(L13+M13)*K13</f>
        <v>97927.2</v>
      </c>
      <c r="O13" s="44"/>
    </row>
    <row r="14" spans="2:15" s="21" customFormat="1" ht="57" customHeight="1" x14ac:dyDescent="0.2">
      <c r="B14" s="51" t="s">
        <v>464</v>
      </c>
      <c r="C14" s="56"/>
      <c r="D14" s="52">
        <v>44539</v>
      </c>
      <c r="E14" s="57" t="s">
        <v>31</v>
      </c>
      <c r="F14" s="52">
        <v>44533</v>
      </c>
      <c r="G14" s="89" t="s">
        <v>568</v>
      </c>
      <c r="H14" s="58" t="s">
        <v>301</v>
      </c>
      <c r="I14" s="58" t="s">
        <v>465</v>
      </c>
      <c r="J14" s="59" t="s">
        <v>32</v>
      </c>
      <c r="K14" s="53">
        <v>1</v>
      </c>
      <c r="L14" s="54">
        <v>22152</v>
      </c>
      <c r="M14" s="55">
        <f>L14*0</f>
        <v>0</v>
      </c>
      <c r="N14" s="40">
        <f t="shared" si="0"/>
        <v>22152</v>
      </c>
      <c r="O14" s="44"/>
    </row>
    <row r="15" spans="2:15" s="21" customFormat="1" ht="57" customHeight="1" x14ac:dyDescent="0.2">
      <c r="B15" s="51" t="s">
        <v>464</v>
      </c>
      <c r="C15" s="56"/>
      <c r="D15" s="52">
        <v>44539</v>
      </c>
      <c r="E15" s="57" t="s">
        <v>31</v>
      </c>
      <c r="F15" s="52">
        <v>44538</v>
      </c>
      <c r="G15" s="89" t="s">
        <v>568</v>
      </c>
      <c r="H15" s="58" t="s">
        <v>301</v>
      </c>
      <c r="I15" s="58" t="s">
        <v>466</v>
      </c>
      <c r="J15" s="59" t="s">
        <v>32</v>
      </c>
      <c r="K15" s="53">
        <v>1</v>
      </c>
      <c r="L15" s="54">
        <v>23530.799999999999</v>
      </c>
      <c r="M15" s="39">
        <v>0</v>
      </c>
      <c r="N15" s="40">
        <f t="shared" si="0"/>
        <v>23530.799999999999</v>
      </c>
      <c r="O15" s="44"/>
    </row>
    <row r="16" spans="2:15" s="21" customFormat="1" ht="45.75" customHeight="1" x14ac:dyDescent="0.2">
      <c r="B16" s="51" t="s">
        <v>474</v>
      </c>
      <c r="C16" s="56"/>
      <c r="D16" s="52">
        <v>44540</v>
      </c>
      <c r="E16" s="57" t="s">
        <v>475</v>
      </c>
      <c r="F16" s="52">
        <v>44539</v>
      </c>
      <c r="G16" s="89" t="s">
        <v>570</v>
      </c>
      <c r="H16" s="58" t="s">
        <v>350</v>
      </c>
      <c r="I16" s="58" t="s">
        <v>351</v>
      </c>
      <c r="J16" s="59" t="s">
        <v>51</v>
      </c>
      <c r="K16" s="53">
        <v>1</v>
      </c>
      <c r="L16" s="54">
        <v>21551.72</v>
      </c>
      <c r="M16" s="39">
        <f>L16*0.16</f>
        <v>3448.2752</v>
      </c>
      <c r="N16" s="40">
        <f>(L16+M16)*K16</f>
        <v>24999.995200000001</v>
      </c>
      <c r="O16" s="67"/>
    </row>
    <row r="17" spans="2:15" s="21" customFormat="1" ht="55.5" customHeight="1" x14ac:dyDescent="0.2">
      <c r="B17" s="51" t="s">
        <v>467</v>
      </c>
      <c r="C17" s="56"/>
      <c r="D17" s="52">
        <v>44545</v>
      </c>
      <c r="E17" s="57" t="s">
        <v>468</v>
      </c>
      <c r="F17" s="52">
        <v>44517</v>
      </c>
      <c r="G17" s="89" t="s">
        <v>571</v>
      </c>
      <c r="H17" s="58" t="s">
        <v>309</v>
      </c>
      <c r="I17" s="58" t="s">
        <v>469</v>
      </c>
      <c r="J17" s="59" t="s">
        <v>36</v>
      </c>
      <c r="K17" s="53">
        <v>24</v>
      </c>
      <c r="L17" s="54">
        <v>5000</v>
      </c>
      <c r="M17" s="39">
        <f>L17*0.16</f>
        <v>800</v>
      </c>
      <c r="N17" s="40">
        <f>(L17+M17)*K17</f>
        <v>139200</v>
      </c>
      <c r="O17" s="44"/>
    </row>
    <row r="18" spans="2:15" s="21" customFormat="1" ht="52.5" customHeight="1" x14ac:dyDescent="0.2">
      <c r="B18" s="51" t="s">
        <v>470</v>
      </c>
      <c r="C18" s="56"/>
      <c r="D18" s="52">
        <v>44546</v>
      </c>
      <c r="E18" s="57" t="s">
        <v>31</v>
      </c>
      <c r="F18" s="52">
        <v>44545</v>
      </c>
      <c r="G18" s="89" t="s">
        <v>568</v>
      </c>
      <c r="H18" s="58" t="s">
        <v>301</v>
      </c>
      <c r="I18" s="58" t="s">
        <v>471</v>
      </c>
      <c r="J18" s="59" t="s">
        <v>32</v>
      </c>
      <c r="K18" s="53">
        <v>1</v>
      </c>
      <c r="L18" s="54">
        <v>23530.799999999999</v>
      </c>
      <c r="M18" s="39">
        <v>0</v>
      </c>
      <c r="N18" s="40">
        <f t="shared" si="0"/>
        <v>23530.799999999999</v>
      </c>
      <c r="O18" s="44"/>
    </row>
    <row r="19" spans="2:15" s="21" customFormat="1" ht="47.25" customHeight="1" x14ac:dyDescent="0.2">
      <c r="B19" s="51" t="s">
        <v>476</v>
      </c>
      <c r="C19" s="56"/>
      <c r="D19" s="52">
        <v>44552</v>
      </c>
      <c r="E19" s="57" t="s">
        <v>477</v>
      </c>
      <c r="F19" s="52">
        <v>44550</v>
      </c>
      <c r="G19" s="89" t="s">
        <v>573</v>
      </c>
      <c r="H19" s="58" t="s">
        <v>354</v>
      </c>
      <c r="I19" s="58" t="s">
        <v>355</v>
      </c>
      <c r="J19" s="59" t="s">
        <v>361</v>
      </c>
      <c r="K19" s="53">
        <v>10</v>
      </c>
      <c r="L19" s="54">
        <v>73.284400000000005</v>
      </c>
      <c r="M19" s="39">
        <f t="shared" ref="M19:M24" si="2">L19*0.16</f>
        <v>11.725504000000001</v>
      </c>
      <c r="N19" s="40">
        <f t="shared" si="0"/>
        <v>850.09904000000006</v>
      </c>
      <c r="O19" s="44"/>
    </row>
    <row r="20" spans="2:15" s="21" customFormat="1" ht="48" customHeight="1" x14ac:dyDescent="0.2">
      <c r="B20" s="51" t="s">
        <v>476</v>
      </c>
      <c r="C20" s="56"/>
      <c r="D20" s="52">
        <v>44552</v>
      </c>
      <c r="E20" s="57" t="s">
        <v>477</v>
      </c>
      <c r="F20" s="52">
        <v>44550</v>
      </c>
      <c r="G20" s="89" t="s">
        <v>573</v>
      </c>
      <c r="H20" s="58" t="s">
        <v>354</v>
      </c>
      <c r="I20" s="58" t="s">
        <v>356</v>
      </c>
      <c r="J20" s="59" t="s">
        <v>21</v>
      </c>
      <c r="K20" s="53">
        <v>10</v>
      </c>
      <c r="L20" s="54">
        <v>241.3749</v>
      </c>
      <c r="M20" s="39">
        <f t="shared" si="2"/>
        <v>38.619984000000002</v>
      </c>
      <c r="N20" s="40">
        <f t="shared" si="0"/>
        <v>2799.94884</v>
      </c>
      <c r="O20" s="44"/>
    </row>
    <row r="21" spans="2:15" s="21" customFormat="1" ht="43.5" customHeight="1" x14ac:dyDescent="0.2">
      <c r="B21" s="51" t="s">
        <v>476</v>
      </c>
      <c r="C21" s="56"/>
      <c r="D21" s="52">
        <v>44552</v>
      </c>
      <c r="E21" s="57" t="s">
        <v>477</v>
      </c>
      <c r="F21" s="52">
        <v>44550</v>
      </c>
      <c r="G21" s="89" t="s">
        <v>573</v>
      </c>
      <c r="H21" s="58" t="s">
        <v>354</v>
      </c>
      <c r="I21" s="58" t="s">
        <v>357</v>
      </c>
      <c r="J21" s="59" t="s">
        <v>21</v>
      </c>
      <c r="K21" s="53">
        <v>10</v>
      </c>
      <c r="L21" s="54">
        <v>56.034399999999998</v>
      </c>
      <c r="M21" s="39">
        <f t="shared" si="2"/>
        <v>8.9655039999999993</v>
      </c>
      <c r="N21" s="40">
        <f t="shared" si="0"/>
        <v>649.99904000000004</v>
      </c>
      <c r="O21" s="44"/>
    </row>
    <row r="22" spans="2:15" s="21" customFormat="1" ht="44.25" customHeight="1" x14ac:dyDescent="0.2">
      <c r="B22" s="51" t="s">
        <v>476</v>
      </c>
      <c r="C22" s="56"/>
      <c r="D22" s="52">
        <v>44552</v>
      </c>
      <c r="E22" s="57" t="s">
        <v>477</v>
      </c>
      <c r="F22" s="52">
        <v>44550</v>
      </c>
      <c r="G22" s="89" t="s">
        <v>573</v>
      </c>
      <c r="H22" s="58" t="s">
        <v>354</v>
      </c>
      <c r="I22" s="58" t="s">
        <v>358</v>
      </c>
      <c r="J22" s="59" t="s">
        <v>21</v>
      </c>
      <c r="K22" s="53">
        <v>45</v>
      </c>
      <c r="L22" s="54">
        <v>51.724400000000003</v>
      </c>
      <c r="M22" s="39">
        <f t="shared" si="2"/>
        <v>8.2759040000000006</v>
      </c>
      <c r="N22" s="40">
        <f t="shared" si="0"/>
        <v>2700.01368</v>
      </c>
      <c r="O22" s="67"/>
    </row>
    <row r="23" spans="2:15" s="21" customFormat="1" ht="45.75" customHeight="1" x14ac:dyDescent="0.2">
      <c r="B23" s="51" t="s">
        <v>476</v>
      </c>
      <c r="C23" s="56"/>
      <c r="D23" s="52">
        <v>44552</v>
      </c>
      <c r="E23" s="57" t="s">
        <v>477</v>
      </c>
      <c r="F23" s="52">
        <v>44550</v>
      </c>
      <c r="G23" s="89" t="s">
        <v>573</v>
      </c>
      <c r="H23" s="58" t="s">
        <v>354</v>
      </c>
      <c r="I23" s="62" t="s">
        <v>359</v>
      </c>
      <c r="J23" s="59" t="s">
        <v>21</v>
      </c>
      <c r="K23" s="95">
        <v>20</v>
      </c>
      <c r="L23" s="54">
        <v>77.584000000000003</v>
      </c>
      <c r="M23" s="39">
        <f t="shared" si="2"/>
        <v>12.413440000000001</v>
      </c>
      <c r="N23" s="40">
        <f t="shared" si="0"/>
        <v>1799.9488000000001</v>
      </c>
      <c r="O23" s="67"/>
    </row>
    <row r="24" spans="2:15" s="21" customFormat="1" ht="44.25" customHeight="1" x14ac:dyDescent="0.2">
      <c r="B24" s="51" t="s">
        <v>476</v>
      </c>
      <c r="C24" s="56"/>
      <c r="D24" s="52">
        <v>44552</v>
      </c>
      <c r="E24" s="57" t="s">
        <v>477</v>
      </c>
      <c r="F24" s="52">
        <v>44550</v>
      </c>
      <c r="G24" s="89" t="s">
        <v>573</v>
      </c>
      <c r="H24" s="58" t="s">
        <v>354</v>
      </c>
      <c r="I24" s="62" t="s">
        <v>360</v>
      </c>
      <c r="J24" s="60" t="s">
        <v>38</v>
      </c>
      <c r="K24" s="95">
        <v>25</v>
      </c>
      <c r="L24" s="54">
        <v>47.414000000000001</v>
      </c>
      <c r="M24" s="39">
        <f t="shared" si="2"/>
        <v>7.5862400000000001</v>
      </c>
      <c r="N24" s="40">
        <f t="shared" si="0"/>
        <v>1375.0060000000001</v>
      </c>
      <c r="O24" s="67"/>
    </row>
    <row r="25" spans="2:15" s="21" customFormat="1" ht="55.5" customHeight="1" x14ac:dyDescent="0.2">
      <c r="B25" s="51" t="s">
        <v>472</v>
      </c>
      <c r="C25" s="56"/>
      <c r="D25" s="52">
        <v>44552</v>
      </c>
      <c r="E25" s="57" t="s">
        <v>31</v>
      </c>
      <c r="F25" s="52">
        <v>44552</v>
      </c>
      <c r="G25" s="89" t="s">
        <v>568</v>
      </c>
      <c r="H25" s="58" t="s">
        <v>298</v>
      </c>
      <c r="I25" s="58" t="s">
        <v>473</v>
      </c>
      <c r="J25" s="59" t="s">
        <v>32</v>
      </c>
      <c r="K25" s="53">
        <v>1</v>
      </c>
      <c r="L25" s="54">
        <v>11765.4</v>
      </c>
      <c r="M25" s="39">
        <v>0</v>
      </c>
      <c r="N25" s="40">
        <f>(L25+M25)*K25</f>
        <v>11765.4</v>
      </c>
      <c r="O25" s="44"/>
    </row>
    <row r="26" spans="2:15" s="21" customFormat="1" ht="13.5" customHeight="1" thickBot="1" x14ac:dyDescent="0.25">
      <c r="B26" s="78"/>
      <c r="C26" s="23"/>
      <c r="D26" s="24"/>
      <c r="E26" s="79"/>
      <c r="F26" s="24"/>
      <c r="G26" s="91"/>
      <c r="H26" s="26"/>
      <c r="I26" s="26"/>
      <c r="J26" s="27"/>
      <c r="K26" s="80"/>
      <c r="L26" s="92"/>
      <c r="M26" s="46"/>
      <c r="N26" s="63"/>
      <c r="O26" s="67"/>
    </row>
    <row r="27" spans="2:15" s="21" customFormat="1" ht="27" customHeight="1" x14ac:dyDescent="0.2">
      <c r="B27" s="68"/>
      <c r="C27" s="68"/>
      <c r="D27" s="68"/>
      <c r="E27" s="70"/>
      <c r="F27" s="69"/>
      <c r="G27" s="69"/>
      <c r="H27" s="71"/>
      <c r="I27" s="75"/>
      <c r="J27" s="72"/>
      <c r="K27" s="77"/>
      <c r="L27" s="73"/>
      <c r="M27" s="76"/>
      <c r="N27" s="76"/>
      <c r="O27" s="44"/>
    </row>
    <row r="28" spans="2:15" x14ac:dyDescent="0.3">
      <c r="B28" s="37" t="s">
        <v>8</v>
      </c>
      <c r="C28" s="34"/>
      <c r="N28" s="42"/>
      <c r="O28" s="42"/>
    </row>
    <row r="29" spans="2:15" x14ac:dyDescent="0.3">
      <c r="B29" s="37"/>
      <c r="C29" s="34"/>
      <c r="N29" s="42"/>
      <c r="O29" s="42"/>
    </row>
    <row r="30" spans="2:15" ht="77.25" customHeight="1" x14ac:dyDescent="0.3">
      <c r="B30" s="37"/>
      <c r="C30" s="34"/>
      <c r="N30" s="42"/>
      <c r="O30" s="42"/>
    </row>
    <row r="31" spans="2:15" x14ac:dyDescent="0.3">
      <c r="B31" s="37"/>
      <c r="C31" s="34"/>
      <c r="O31" s="42"/>
    </row>
    <row r="33" spans="2:14" x14ac:dyDescent="0.3">
      <c r="B33" s="30"/>
      <c r="C33" s="31"/>
      <c r="E33" s="87"/>
      <c r="F33" s="31"/>
      <c r="G33" s="32"/>
      <c r="I33" s="33"/>
      <c r="K33" s="31"/>
      <c r="L33" s="33"/>
      <c r="M33" s="31"/>
    </row>
    <row r="34" spans="2:14" ht="22.5" customHeight="1" x14ac:dyDescent="0.3">
      <c r="B34" s="237" t="s">
        <v>341</v>
      </c>
      <c r="C34" s="237"/>
      <c r="D34" s="237"/>
      <c r="E34" s="64"/>
      <c r="F34" s="238" t="s">
        <v>366</v>
      </c>
      <c r="G34" s="238"/>
      <c r="I34" s="36" t="s">
        <v>342</v>
      </c>
      <c r="K34" s="238" t="s">
        <v>343</v>
      </c>
      <c r="L34" s="238"/>
      <c r="M34" s="238"/>
      <c r="N34" s="238"/>
    </row>
    <row r="35" spans="2:14" x14ac:dyDescent="0.3">
      <c r="B35" s="239" t="s">
        <v>0</v>
      </c>
      <c r="C35" s="239"/>
      <c r="D35" s="239"/>
      <c r="E35" s="50"/>
      <c r="F35" s="239" t="s">
        <v>1</v>
      </c>
      <c r="G35" s="239"/>
      <c r="I35" s="36" t="s">
        <v>2</v>
      </c>
      <c r="K35" s="38" t="s">
        <v>9</v>
      </c>
      <c r="L35" s="38"/>
      <c r="M35" s="38"/>
    </row>
    <row r="36" spans="2:14" x14ac:dyDescent="0.3">
      <c r="B36" s="227" t="s">
        <v>6</v>
      </c>
      <c r="C36" s="227"/>
      <c r="D36" s="227"/>
      <c r="E36" s="227"/>
      <c r="F36" s="227"/>
      <c r="G36" s="227"/>
      <c r="H36" s="227"/>
      <c r="I36" s="227"/>
      <c r="J36" s="227"/>
      <c r="K36" s="227"/>
      <c r="L36" s="227"/>
      <c r="M36" s="227"/>
      <c r="N36" s="227"/>
    </row>
    <row r="37" spans="2:14" ht="26.25" customHeight="1" x14ac:dyDescent="0.3"/>
    <row r="39" spans="2:14" s="34" customFormat="1" ht="15" customHeight="1" x14ac:dyDescent="0.3">
      <c r="B39" s="1"/>
      <c r="C39" s="1"/>
      <c r="D39" s="1"/>
      <c r="E39" s="1"/>
      <c r="F39" s="1"/>
      <c r="G39" s="1"/>
      <c r="H39" s="1"/>
      <c r="I39" s="1"/>
      <c r="J39" s="1"/>
      <c r="K39" s="1"/>
      <c r="L39" s="1"/>
      <c r="M39" s="1"/>
      <c r="N39" s="1"/>
    </row>
  </sheetData>
  <mergeCells count="14">
    <mergeCell ref="B36:N36"/>
    <mergeCell ref="B1:N1"/>
    <mergeCell ref="B7:D8"/>
    <mergeCell ref="H7:I7"/>
    <mergeCell ref="M7:N7"/>
    <mergeCell ref="H8:I8"/>
    <mergeCell ref="B9:C9"/>
    <mergeCell ref="D9:H9"/>
    <mergeCell ref="J9:N9"/>
    <mergeCell ref="B34:D34"/>
    <mergeCell ref="F34:G34"/>
    <mergeCell ref="K34:N34"/>
    <mergeCell ref="B35:D35"/>
    <mergeCell ref="F35:G35"/>
  </mergeCells>
  <hyperlinks>
    <hyperlink ref="H7:I7" r:id="rId1" display="OBRA EN BIEN DE DOMINIO PUBLICO: (18)"/>
  </hyperlinks>
  <printOptions horizontalCentered="1"/>
  <pageMargins left="0.39370078740157483" right="0.39370078740157483" top="0.55118110236220474" bottom="0.55118110236220474" header="0.31496062992125984" footer="0.31496062992125984"/>
  <pageSetup scale="43"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45"/>
  <sheetViews>
    <sheetView view="pageBreakPreview" topLeftCell="C1" zoomScale="88" zoomScaleNormal="88" zoomScaleSheetLayoutView="88" zoomScalePageLayoutView="70" workbookViewId="0">
      <selection activeCell="J9" sqref="J9:N9"/>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18.7109375" style="1" customWidth="1"/>
    <col min="6" max="6" width="13" style="1" customWidth="1"/>
    <col min="7" max="7" width="32.5703125" style="1" customWidth="1"/>
    <col min="8" max="8" width="42.140625" style="1" customWidth="1"/>
    <col min="9" max="9" width="86.28515625" style="1" customWidth="1"/>
    <col min="10" max="11" width="11.42578125" style="1"/>
    <col min="12" max="12" width="13.5703125" style="1" customWidth="1"/>
    <col min="13" max="13" width="10.7109375" style="1" customWidth="1"/>
    <col min="14" max="14" width="16.2851562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104"/>
      <c r="C2" s="104"/>
      <c r="D2" s="104"/>
      <c r="E2" s="104"/>
      <c r="F2" s="104"/>
      <c r="G2" s="104"/>
      <c r="H2" s="104"/>
      <c r="I2" s="104"/>
      <c r="J2" s="104"/>
      <c r="K2" s="104"/>
      <c r="L2" s="104"/>
      <c r="M2" s="104"/>
      <c r="N2" s="104"/>
    </row>
    <row r="3" spans="2:15" ht="18.75" x14ac:dyDescent="0.3">
      <c r="B3" s="37" t="s">
        <v>7</v>
      </c>
      <c r="C3" s="37" t="s">
        <v>11</v>
      </c>
      <c r="D3" s="104"/>
      <c r="E3" s="104"/>
      <c r="F3" s="104"/>
      <c r="G3" s="104"/>
      <c r="H3" s="104"/>
      <c r="I3" s="104"/>
      <c r="J3" s="104"/>
      <c r="K3" s="104"/>
      <c r="L3" s="104"/>
      <c r="M3" s="104"/>
      <c r="N3" s="104"/>
    </row>
    <row r="4" spans="2:15" ht="18.75" x14ac:dyDescent="0.3">
      <c r="B4" s="37"/>
      <c r="C4" s="37"/>
      <c r="D4" s="104"/>
      <c r="E4" s="104"/>
      <c r="F4" s="104"/>
      <c r="G4" s="104"/>
      <c r="H4" s="104"/>
      <c r="I4" s="104"/>
      <c r="J4" s="104"/>
      <c r="K4" s="104"/>
      <c r="L4" s="104"/>
      <c r="M4" s="104"/>
      <c r="N4" s="104"/>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69" customHeight="1" x14ac:dyDescent="0.3">
      <c r="B9" s="233" t="s">
        <v>14</v>
      </c>
      <c r="C9" s="233"/>
      <c r="D9" s="234" t="s">
        <v>574</v>
      </c>
      <c r="E9" s="235"/>
      <c r="F9" s="235"/>
      <c r="G9" s="235"/>
      <c r="H9" s="235"/>
      <c r="I9" s="10" t="s">
        <v>16</v>
      </c>
      <c r="J9" s="248" t="s">
        <v>601</v>
      </c>
      <c r="K9" s="248"/>
      <c r="L9" s="248"/>
      <c r="M9" s="248"/>
      <c r="N9" s="248"/>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53.25" customHeight="1" x14ac:dyDescent="0.2">
      <c r="B12" s="197" t="s">
        <v>420</v>
      </c>
      <c r="C12" s="198"/>
      <c r="D12" s="199">
        <v>44495</v>
      </c>
      <c r="E12" s="200" t="s">
        <v>421</v>
      </c>
      <c r="F12" s="199">
        <v>44491</v>
      </c>
      <c r="G12" s="128" t="s">
        <v>576</v>
      </c>
      <c r="H12" s="201" t="s">
        <v>296</v>
      </c>
      <c r="I12" s="201" t="s">
        <v>419</v>
      </c>
      <c r="J12" s="202" t="s">
        <v>224</v>
      </c>
      <c r="K12" s="203">
        <v>24</v>
      </c>
      <c r="L12" s="204">
        <v>2801.7240000000002</v>
      </c>
      <c r="M12" s="205">
        <f t="shared" ref="M12" si="0">L12*0.16</f>
        <v>448.27584000000002</v>
      </c>
      <c r="N12" s="134">
        <f t="shared" ref="N12:N17" si="1">(L12+M12)*K12</f>
        <v>77999.99616000001</v>
      </c>
      <c r="O12" s="44"/>
    </row>
    <row r="13" spans="2:15" s="21" customFormat="1" ht="48" customHeight="1" x14ac:dyDescent="0.2">
      <c r="B13" s="197" t="s">
        <v>422</v>
      </c>
      <c r="C13" s="198"/>
      <c r="D13" s="199">
        <v>44496</v>
      </c>
      <c r="E13" s="200" t="s">
        <v>31</v>
      </c>
      <c r="F13" s="199">
        <v>44496</v>
      </c>
      <c r="G13" s="128" t="s">
        <v>575</v>
      </c>
      <c r="H13" s="201" t="s">
        <v>298</v>
      </c>
      <c r="I13" s="201" t="s">
        <v>423</v>
      </c>
      <c r="J13" s="202" t="s">
        <v>32</v>
      </c>
      <c r="K13" s="203">
        <v>1</v>
      </c>
      <c r="L13" s="204">
        <v>6600</v>
      </c>
      <c r="M13" s="205">
        <f>L13*0</f>
        <v>0</v>
      </c>
      <c r="N13" s="134">
        <f t="shared" si="1"/>
        <v>6600</v>
      </c>
      <c r="O13" s="44"/>
    </row>
    <row r="14" spans="2:15" s="21" customFormat="1" ht="44.25" customHeight="1" x14ac:dyDescent="0.2">
      <c r="B14" s="197" t="s">
        <v>424</v>
      </c>
      <c r="C14" s="198"/>
      <c r="D14" s="199">
        <v>44505</v>
      </c>
      <c r="E14" s="200" t="s">
        <v>31</v>
      </c>
      <c r="F14" s="199">
        <v>44472</v>
      </c>
      <c r="G14" s="128" t="s">
        <v>575</v>
      </c>
      <c r="H14" s="201" t="s">
        <v>301</v>
      </c>
      <c r="I14" s="201" t="s">
        <v>425</v>
      </c>
      <c r="J14" s="202" t="s">
        <v>32</v>
      </c>
      <c r="K14" s="203">
        <v>1</v>
      </c>
      <c r="L14" s="204">
        <v>11076</v>
      </c>
      <c r="M14" s="205">
        <f>L14*0</f>
        <v>0</v>
      </c>
      <c r="N14" s="134">
        <f t="shared" si="1"/>
        <v>11076</v>
      </c>
      <c r="O14" s="44"/>
    </row>
    <row r="15" spans="2:15" s="21" customFormat="1" ht="48.75" customHeight="1" x14ac:dyDescent="0.2">
      <c r="B15" s="197" t="s">
        <v>426</v>
      </c>
      <c r="C15" s="198"/>
      <c r="D15" s="199">
        <v>44511</v>
      </c>
      <c r="E15" s="200" t="s">
        <v>31</v>
      </c>
      <c r="F15" s="199">
        <v>44510</v>
      </c>
      <c r="G15" s="128" t="s">
        <v>575</v>
      </c>
      <c r="H15" s="201" t="s">
        <v>301</v>
      </c>
      <c r="I15" s="201" t="s">
        <v>427</v>
      </c>
      <c r="J15" s="202" t="s">
        <v>32</v>
      </c>
      <c r="K15" s="203">
        <v>1</v>
      </c>
      <c r="L15" s="204">
        <v>11765.4</v>
      </c>
      <c r="M15" s="205">
        <v>0</v>
      </c>
      <c r="N15" s="134">
        <f t="shared" si="1"/>
        <v>11765.4</v>
      </c>
      <c r="O15" s="44"/>
    </row>
    <row r="16" spans="2:15" s="21" customFormat="1" ht="47.25" customHeight="1" x14ac:dyDescent="0.2">
      <c r="B16" s="197" t="s">
        <v>428</v>
      </c>
      <c r="C16" s="198"/>
      <c r="D16" s="199">
        <v>44519</v>
      </c>
      <c r="E16" s="200" t="s">
        <v>31</v>
      </c>
      <c r="F16" s="199">
        <v>44518</v>
      </c>
      <c r="G16" s="128" t="s">
        <v>575</v>
      </c>
      <c r="H16" s="201" t="s">
        <v>301</v>
      </c>
      <c r="I16" s="201" t="s">
        <v>429</v>
      </c>
      <c r="J16" s="202" t="s">
        <v>32</v>
      </c>
      <c r="K16" s="203">
        <v>1</v>
      </c>
      <c r="L16" s="204">
        <v>11076</v>
      </c>
      <c r="M16" s="205">
        <v>0</v>
      </c>
      <c r="N16" s="134">
        <f t="shared" si="1"/>
        <v>11076</v>
      </c>
      <c r="O16" s="44"/>
    </row>
    <row r="17" spans="1:15" s="21" customFormat="1" ht="44.25" customHeight="1" x14ac:dyDescent="0.2">
      <c r="B17" s="197" t="s">
        <v>430</v>
      </c>
      <c r="C17" s="198"/>
      <c r="D17" s="199">
        <v>44525</v>
      </c>
      <c r="E17" s="200" t="s">
        <v>31</v>
      </c>
      <c r="F17" s="199">
        <v>44524</v>
      </c>
      <c r="G17" s="128" t="s">
        <v>575</v>
      </c>
      <c r="H17" s="201" t="s">
        <v>298</v>
      </c>
      <c r="I17" s="201" t="s">
        <v>431</v>
      </c>
      <c r="J17" s="202" t="s">
        <v>32</v>
      </c>
      <c r="K17" s="203">
        <v>1</v>
      </c>
      <c r="L17" s="204">
        <v>11076</v>
      </c>
      <c r="M17" s="205">
        <v>0</v>
      </c>
      <c r="N17" s="134">
        <f t="shared" si="1"/>
        <v>11076</v>
      </c>
      <c r="O17" s="44"/>
    </row>
    <row r="18" spans="1:15" s="21" customFormat="1" ht="48.75" customHeight="1" x14ac:dyDescent="0.2">
      <c r="B18" s="197" t="s">
        <v>432</v>
      </c>
      <c r="C18" s="198"/>
      <c r="D18" s="199">
        <v>44532</v>
      </c>
      <c r="E18" s="200" t="s">
        <v>31</v>
      </c>
      <c r="F18" s="199">
        <v>44531</v>
      </c>
      <c r="G18" s="128" t="s">
        <v>575</v>
      </c>
      <c r="H18" s="201" t="s">
        <v>298</v>
      </c>
      <c r="I18" s="201" t="s">
        <v>433</v>
      </c>
      <c r="J18" s="202" t="s">
        <v>32</v>
      </c>
      <c r="K18" s="203">
        <v>1</v>
      </c>
      <c r="L18" s="204">
        <v>23549.4</v>
      </c>
      <c r="M18" s="205">
        <v>0</v>
      </c>
      <c r="N18" s="134">
        <f t="shared" ref="N18" si="2">(L18+M18)*K18</f>
        <v>23549.4</v>
      </c>
      <c r="O18" s="44"/>
    </row>
    <row r="19" spans="1:15" s="21" customFormat="1" ht="48.75" customHeight="1" x14ac:dyDescent="0.2">
      <c r="B19" s="197" t="s">
        <v>437</v>
      </c>
      <c r="C19" s="198"/>
      <c r="D19" s="199">
        <v>44545</v>
      </c>
      <c r="E19" s="200" t="s">
        <v>438</v>
      </c>
      <c r="F19" s="199">
        <v>44544</v>
      </c>
      <c r="G19" s="128" t="s">
        <v>577</v>
      </c>
      <c r="H19" s="201" t="s">
        <v>309</v>
      </c>
      <c r="I19" s="201" t="s">
        <v>439</v>
      </c>
      <c r="J19" s="202" t="s">
        <v>36</v>
      </c>
      <c r="K19" s="203">
        <v>20</v>
      </c>
      <c r="L19" s="204">
        <v>5000</v>
      </c>
      <c r="M19" s="205">
        <f>L19*0.16</f>
        <v>800</v>
      </c>
      <c r="N19" s="134">
        <f t="shared" ref="N19:N27" si="3">(L19+M19)*K19</f>
        <v>116000</v>
      </c>
      <c r="O19" s="44"/>
    </row>
    <row r="20" spans="1:15" s="21" customFormat="1" ht="45.75" customHeight="1" x14ac:dyDescent="0.2">
      <c r="B20" s="197" t="s">
        <v>440</v>
      </c>
      <c r="C20" s="198"/>
      <c r="D20" s="199">
        <v>44545</v>
      </c>
      <c r="E20" s="200" t="s">
        <v>441</v>
      </c>
      <c r="F20" s="199">
        <v>44544</v>
      </c>
      <c r="G20" s="128" t="s">
        <v>578</v>
      </c>
      <c r="H20" s="201" t="s">
        <v>350</v>
      </c>
      <c r="I20" s="201" t="s">
        <v>351</v>
      </c>
      <c r="J20" s="202" t="s">
        <v>51</v>
      </c>
      <c r="K20" s="203">
        <v>1</v>
      </c>
      <c r="L20" s="204">
        <v>7758.62</v>
      </c>
      <c r="M20" s="205">
        <f t="shared" ref="M20" si="4">L20*0.16</f>
        <v>1241.3792000000001</v>
      </c>
      <c r="N20" s="134">
        <f t="shared" si="3"/>
        <v>8999.9992000000002</v>
      </c>
      <c r="O20" s="67"/>
    </row>
    <row r="21" spans="1:15" s="21" customFormat="1" ht="49.5" customHeight="1" x14ac:dyDescent="0.2">
      <c r="B21" s="197" t="s">
        <v>434</v>
      </c>
      <c r="C21" s="198"/>
      <c r="D21" s="199">
        <v>44552</v>
      </c>
      <c r="E21" s="200" t="s">
        <v>435</v>
      </c>
      <c r="F21" s="199">
        <v>44550</v>
      </c>
      <c r="G21" s="128" t="s">
        <v>576</v>
      </c>
      <c r="H21" s="201" t="s">
        <v>354</v>
      </c>
      <c r="I21" s="226" t="s">
        <v>436</v>
      </c>
      <c r="J21" s="202" t="s">
        <v>224</v>
      </c>
      <c r="K21" s="203">
        <v>4</v>
      </c>
      <c r="L21" s="204">
        <v>3103.44</v>
      </c>
      <c r="M21" s="205">
        <f t="shared" ref="M21:M27" si="5">L21*0.16</f>
        <v>496.55040000000002</v>
      </c>
      <c r="N21" s="134">
        <f t="shared" si="3"/>
        <v>14399.961600000001</v>
      </c>
      <c r="O21" s="44"/>
    </row>
    <row r="22" spans="1:15" s="21" customFormat="1" ht="50.25" customHeight="1" x14ac:dyDescent="0.2">
      <c r="B22" s="197" t="s">
        <v>434</v>
      </c>
      <c r="C22" s="198"/>
      <c r="D22" s="199">
        <v>44552</v>
      </c>
      <c r="E22" s="200" t="s">
        <v>435</v>
      </c>
      <c r="F22" s="199">
        <v>44550</v>
      </c>
      <c r="G22" s="128" t="s">
        <v>579</v>
      </c>
      <c r="H22" s="201" t="s">
        <v>354</v>
      </c>
      <c r="I22" s="201" t="s">
        <v>355</v>
      </c>
      <c r="J22" s="202" t="s">
        <v>361</v>
      </c>
      <c r="K22" s="203">
        <v>8</v>
      </c>
      <c r="L22" s="204">
        <v>73.27</v>
      </c>
      <c r="M22" s="205">
        <f t="shared" si="5"/>
        <v>11.7232</v>
      </c>
      <c r="N22" s="134">
        <f t="shared" si="3"/>
        <v>679.94560000000001</v>
      </c>
      <c r="O22" s="44"/>
    </row>
    <row r="23" spans="1:15" s="21" customFormat="1" ht="50.25" customHeight="1" x14ac:dyDescent="0.2">
      <c r="B23" s="197" t="s">
        <v>434</v>
      </c>
      <c r="C23" s="198"/>
      <c r="D23" s="199">
        <v>44552</v>
      </c>
      <c r="E23" s="200" t="s">
        <v>435</v>
      </c>
      <c r="F23" s="199">
        <v>44550</v>
      </c>
      <c r="G23" s="128" t="s">
        <v>579</v>
      </c>
      <c r="H23" s="201" t="s">
        <v>354</v>
      </c>
      <c r="I23" s="201" t="s">
        <v>356</v>
      </c>
      <c r="J23" s="202" t="s">
        <v>21</v>
      </c>
      <c r="K23" s="203">
        <v>8</v>
      </c>
      <c r="L23" s="204">
        <v>241.37</v>
      </c>
      <c r="M23" s="205">
        <f t="shared" si="5"/>
        <v>38.619199999999999</v>
      </c>
      <c r="N23" s="134">
        <f t="shared" si="3"/>
        <v>2239.9135999999999</v>
      </c>
      <c r="O23" s="44"/>
    </row>
    <row r="24" spans="1:15" s="21" customFormat="1" ht="49.5" customHeight="1" x14ac:dyDescent="0.2">
      <c r="B24" s="197" t="s">
        <v>434</v>
      </c>
      <c r="C24" s="198"/>
      <c r="D24" s="199">
        <v>44552</v>
      </c>
      <c r="E24" s="200" t="s">
        <v>435</v>
      </c>
      <c r="F24" s="199">
        <v>44550</v>
      </c>
      <c r="G24" s="128" t="s">
        <v>579</v>
      </c>
      <c r="H24" s="201" t="s">
        <v>354</v>
      </c>
      <c r="I24" s="201" t="s">
        <v>357</v>
      </c>
      <c r="J24" s="202" t="s">
        <v>21</v>
      </c>
      <c r="K24" s="203">
        <v>5</v>
      </c>
      <c r="L24" s="204">
        <v>56.03</v>
      </c>
      <c r="M24" s="205">
        <f t="shared" si="5"/>
        <v>8.9648000000000003</v>
      </c>
      <c r="N24" s="134">
        <f t="shared" si="3"/>
        <v>324.97399999999999</v>
      </c>
      <c r="O24" s="44"/>
    </row>
    <row r="25" spans="1:15" s="21" customFormat="1" ht="45.75" customHeight="1" x14ac:dyDescent="0.2">
      <c r="B25" s="197" t="s">
        <v>434</v>
      </c>
      <c r="C25" s="198"/>
      <c r="D25" s="199">
        <v>44552</v>
      </c>
      <c r="E25" s="200" t="s">
        <v>435</v>
      </c>
      <c r="F25" s="199">
        <v>44550</v>
      </c>
      <c r="G25" s="128" t="s">
        <v>579</v>
      </c>
      <c r="H25" s="201" t="s">
        <v>354</v>
      </c>
      <c r="I25" s="201" t="s">
        <v>358</v>
      </c>
      <c r="J25" s="202" t="s">
        <v>21</v>
      </c>
      <c r="K25" s="213">
        <v>35</v>
      </c>
      <c r="L25" s="204">
        <v>51.72</v>
      </c>
      <c r="M25" s="205">
        <f t="shared" si="5"/>
        <v>8.2751999999999999</v>
      </c>
      <c r="N25" s="134">
        <f t="shared" si="3"/>
        <v>2099.8319999999999</v>
      </c>
      <c r="O25" s="44"/>
    </row>
    <row r="26" spans="1:15" s="21" customFormat="1" ht="48" customHeight="1" x14ac:dyDescent="0.2">
      <c r="B26" s="197" t="s">
        <v>434</v>
      </c>
      <c r="C26" s="198"/>
      <c r="D26" s="199">
        <v>44552</v>
      </c>
      <c r="E26" s="200" t="s">
        <v>435</v>
      </c>
      <c r="F26" s="199">
        <v>44550</v>
      </c>
      <c r="G26" s="128" t="s">
        <v>579</v>
      </c>
      <c r="H26" s="201" t="s">
        <v>354</v>
      </c>
      <c r="I26" s="211" t="s">
        <v>359</v>
      </c>
      <c r="J26" s="202" t="s">
        <v>21</v>
      </c>
      <c r="K26" s="213">
        <v>10</v>
      </c>
      <c r="L26" s="204">
        <v>77.58</v>
      </c>
      <c r="M26" s="205">
        <f t="shared" si="5"/>
        <v>12.412800000000001</v>
      </c>
      <c r="N26" s="134">
        <f t="shared" si="3"/>
        <v>899.928</v>
      </c>
      <c r="O26" s="44"/>
    </row>
    <row r="27" spans="1:15" s="21" customFormat="1" ht="45.75" customHeight="1" x14ac:dyDescent="0.2">
      <c r="B27" s="197" t="s">
        <v>434</v>
      </c>
      <c r="C27" s="198"/>
      <c r="D27" s="199">
        <v>44552</v>
      </c>
      <c r="E27" s="200" t="s">
        <v>435</v>
      </c>
      <c r="F27" s="199">
        <v>44550</v>
      </c>
      <c r="G27" s="128" t="s">
        <v>579</v>
      </c>
      <c r="H27" s="201" t="s">
        <v>354</v>
      </c>
      <c r="I27" s="211" t="s">
        <v>360</v>
      </c>
      <c r="J27" s="212" t="s">
        <v>38</v>
      </c>
      <c r="K27" s="203">
        <v>15</v>
      </c>
      <c r="L27" s="204">
        <v>47.41</v>
      </c>
      <c r="M27" s="205">
        <f t="shared" si="5"/>
        <v>7.5855999999999995</v>
      </c>
      <c r="N27" s="134">
        <f t="shared" si="3"/>
        <v>824.93399999999997</v>
      </c>
      <c r="O27" s="44"/>
    </row>
    <row r="28" spans="1:15" s="21" customFormat="1" ht="19.5" customHeight="1" thickBot="1" x14ac:dyDescent="0.25">
      <c r="B28" s="78"/>
      <c r="C28" s="23"/>
      <c r="D28" s="24"/>
      <c r="E28" s="79"/>
      <c r="F28" s="24"/>
      <c r="G28" s="91"/>
      <c r="H28" s="26"/>
      <c r="I28" s="26"/>
      <c r="J28" s="27"/>
      <c r="K28" s="80"/>
      <c r="L28" s="92"/>
      <c r="M28" s="46"/>
      <c r="N28" s="63"/>
      <c r="O28" s="44"/>
    </row>
    <row r="31" spans="1:15" s="21" customFormat="1" ht="24" customHeight="1" x14ac:dyDescent="0.2">
      <c r="N31" s="117"/>
      <c r="O31" s="44"/>
    </row>
    <row r="32" spans="1:15" s="21" customFormat="1" ht="49.5" customHeight="1" x14ac:dyDescent="0.3">
      <c r="A32" s="1"/>
      <c r="B32" s="37" t="s">
        <v>8</v>
      </c>
      <c r="C32" s="34"/>
      <c r="D32" s="1"/>
      <c r="E32" s="1"/>
      <c r="F32" s="1"/>
      <c r="G32" s="1"/>
      <c r="H32" s="1"/>
      <c r="I32" s="1"/>
      <c r="J32" s="1"/>
      <c r="K32" s="1"/>
      <c r="L32" s="1"/>
      <c r="M32" s="1"/>
      <c r="N32" s="42"/>
      <c r="O32" s="67"/>
    </row>
    <row r="33" spans="1:15" s="21" customFormat="1" ht="20.25" customHeight="1" x14ac:dyDescent="0.3">
      <c r="A33" s="1"/>
      <c r="B33" s="37"/>
      <c r="C33" s="34"/>
      <c r="D33" s="1"/>
      <c r="E33" s="1"/>
      <c r="F33" s="1"/>
      <c r="G33" s="1"/>
      <c r="H33" s="1"/>
      <c r="I33" s="1"/>
      <c r="J33" s="1"/>
      <c r="K33" s="1"/>
      <c r="L33" s="1"/>
      <c r="M33" s="1"/>
      <c r="N33" s="42"/>
      <c r="O33" s="67"/>
    </row>
    <row r="34" spans="1:15" s="21" customFormat="1" ht="114" customHeight="1" x14ac:dyDescent="0.3">
      <c r="A34" s="1"/>
      <c r="B34" s="37"/>
      <c r="C34" s="34"/>
      <c r="D34" s="1"/>
      <c r="E34" s="1"/>
      <c r="F34" s="1"/>
      <c r="G34" s="1"/>
      <c r="H34" s="1"/>
      <c r="I34" s="1"/>
      <c r="J34" s="1"/>
      <c r="K34" s="1"/>
      <c r="L34" s="1"/>
      <c r="M34" s="1"/>
      <c r="N34" s="42"/>
      <c r="O34" s="44"/>
    </row>
    <row r="35" spans="1:15" x14ac:dyDescent="0.3">
      <c r="B35" s="37"/>
      <c r="C35" s="34"/>
      <c r="O35" s="42"/>
    </row>
    <row r="36" spans="1:15" x14ac:dyDescent="0.3">
      <c r="O36" s="42"/>
    </row>
    <row r="37" spans="1:15" x14ac:dyDescent="0.3">
      <c r="B37" s="30"/>
      <c r="C37" s="31"/>
      <c r="E37" s="87"/>
      <c r="F37" s="31"/>
      <c r="G37" s="32"/>
      <c r="I37" s="33"/>
      <c r="K37" s="31"/>
      <c r="L37" s="33"/>
      <c r="M37" s="31"/>
      <c r="O37" s="42"/>
    </row>
    <row r="38" spans="1:15" x14ac:dyDescent="0.3">
      <c r="B38" s="237" t="s">
        <v>341</v>
      </c>
      <c r="C38" s="237"/>
      <c r="D38" s="237"/>
      <c r="E38" s="64"/>
      <c r="F38" s="238" t="s">
        <v>366</v>
      </c>
      <c r="G38" s="238"/>
      <c r="I38" s="36" t="s">
        <v>342</v>
      </c>
      <c r="K38" s="238" t="s">
        <v>343</v>
      </c>
      <c r="L38" s="238"/>
      <c r="M38" s="238"/>
      <c r="N38" s="238"/>
      <c r="O38" s="42"/>
    </row>
    <row r="39" spans="1:15" x14ac:dyDescent="0.3">
      <c r="B39" s="239" t="s">
        <v>0</v>
      </c>
      <c r="C39" s="239"/>
      <c r="D39" s="239"/>
      <c r="E39" s="50"/>
      <c r="F39" s="239" t="s">
        <v>1</v>
      </c>
      <c r="G39" s="239"/>
      <c r="I39" s="36" t="s">
        <v>2</v>
      </c>
      <c r="K39" s="239" t="s">
        <v>9</v>
      </c>
      <c r="L39" s="239"/>
      <c r="M39" s="239"/>
      <c r="N39" s="239"/>
    </row>
    <row r="40" spans="1:15" ht="15.75" customHeight="1" x14ac:dyDescent="0.3">
      <c r="B40" s="227" t="s">
        <v>6</v>
      </c>
      <c r="C40" s="227"/>
      <c r="D40" s="227"/>
      <c r="E40" s="227"/>
      <c r="F40" s="227"/>
      <c r="G40" s="227"/>
      <c r="H40" s="227"/>
      <c r="I40" s="227"/>
      <c r="J40" s="227"/>
      <c r="K40" s="227"/>
      <c r="L40" s="227"/>
      <c r="M40" s="227"/>
      <c r="N40" s="227"/>
    </row>
    <row r="42" spans="1:15" x14ac:dyDescent="0.3">
      <c r="A42" s="34"/>
    </row>
    <row r="43" spans="1:15" ht="26.25" customHeight="1" x14ac:dyDescent="0.3"/>
    <row r="45" spans="1:15" s="34" customFormat="1" ht="15" customHeight="1" x14ac:dyDescent="0.3">
      <c r="A45" s="1"/>
      <c r="B45" s="1"/>
      <c r="C45" s="1"/>
      <c r="D45" s="1"/>
      <c r="E45" s="1"/>
      <c r="F45" s="1"/>
      <c r="G45" s="1"/>
      <c r="H45" s="1"/>
      <c r="I45" s="1"/>
      <c r="J45" s="1"/>
      <c r="K45" s="1"/>
      <c r="L45" s="1"/>
      <c r="M45" s="1"/>
      <c r="N45" s="1"/>
    </row>
  </sheetData>
  <mergeCells count="15">
    <mergeCell ref="B40:N40"/>
    <mergeCell ref="B1:N1"/>
    <mergeCell ref="B7:D8"/>
    <mergeCell ref="H7:I7"/>
    <mergeCell ref="M7:N7"/>
    <mergeCell ref="H8:I8"/>
    <mergeCell ref="B9:C9"/>
    <mergeCell ref="D9:H9"/>
    <mergeCell ref="J9:N9"/>
    <mergeCell ref="B38:D38"/>
    <mergeCell ref="F38:G38"/>
    <mergeCell ref="K38:N38"/>
    <mergeCell ref="B39:D39"/>
    <mergeCell ref="F39:G39"/>
    <mergeCell ref="K39:N39"/>
  </mergeCells>
  <hyperlinks>
    <hyperlink ref="H7:I7" r:id="rId1" display="OBRA EN BIEN DE DOMINIO PUBLICO: (18)"/>
  </hyperlinks>
  <printOptions horizontalCentered="1"/>
  <pageMargins left="0.39370078740157483" right="0.39370078740157483" top="0.55118110236220474" bottom="0.35433070866141736" header="0.31496062992125984" footer="0.31496062992125984"/>
  <pageSetup scale="40"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36"/>
  <sheetViews>
    <sheetView view="pageBreakPreview" zoomScale="88" zoomScaleNormal="88" zoomScaleSheetLayoutView="88" zoomScalePageLayoutView="70" workbookViewId="0">
      <selection activeCell="J9" sqref="J9:N9"/>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18.7109375" style="1" customWidth="1"/>
    <col min="6" max="6" width="16.85546875" style="1" customWidth="1"/>
    <col min="7" max="7" width="38.140625" style="1" customWidth="1"/>
    <col min="8" max="8" width="42.140625" style="1" customWidth="1"/>
    <col min="9" max="9" width="69.140625" style="1" customWidth="1"/>
    <col min="10" max="11" width="11.42578125" style="1"/>
    <col min="12" max="12" width="13.5703125" style="1" customWidth="1"/>
    <col min="13" max="13" width="10.7109375" style="1" customWidth="1"/>
    <col min="14" max="14" width="12.8554687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119"/>
      <c r="C2" s="119"/>
      <c r="D2" s="119"/>
      <c r="E2" s="119"/>
      <c r="F2" s="119"/>
      <c r="G2" s="119"/>
      <c r="H2" s="119"/>
      <c r="I2" s="119"/>
      <c r="J2" s="119"/>
      <c r="K2" s="119"/>
      <c r="L2" s="119"/>
      <c r="M2" s="119"/>
      <c r="N2" s="119"/>
    </row>
    <row r="3" spans="2:15" ht="18.75" x14ac:dyDescent="0.3">
      <c r="B3" s="37" t="s">
        <v>7</v>
      </c>
      <c r="C3" s="37" t="s">
        <v>11</v>
      </c>
      <c r="D3" s="119"/>
      <c r="E3" s="119"/>
      <c r="F3" s="119"/>
      <c r="G3" s="119"/>
      <c r="H3" s="119"/>
      <c r="I3" s="119"/>
      <c r="J3" s="119"/>
      <c r="K3" s="119"/>
      <c r="L3" s="119"/>
      <c r="M3" s="119"/>
      <c r="N3" s="119"/>
    </row>
    <row r="4" spans="2:15" ht="18.75" x14ac:dyDescent="0.3">
      <c r="B4" s="37"/>
      <c r="C4" s="37"/>
      <c r="D4" s="119"/>
      <c r="E4" s="119"/>
      <c r="F4" s="119"/>
      <c r="G4" s="119"/>
      <c r="H4" s="119"/>
      <c r="I4" s="119"/>
      <c r="J4" s="119"/>
      <c r="K4" s="119"/>
      <c r="L4" s="119"/>
      <c r="M4" s="119"/>
      <c r="N4" s="119"/>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47.25" customHeight="1" x14ac:dyDescent="0.3">
      <c r="B9" s="233" t="s">
        <v>14</v>
      </c>
      <c r="C9" s="233"/>
      <c r="D9" s="234" t="s">
        <v>580</v>
      </c>
      <c r="E9" s="235"/>
      <c r="F9" s="235"/>
      <c r="G9" s="235"/>
      <c r="H9" s="235"/>
      <c r="I9" s="10" t="s">
        <v>16</v>
      </c>
      <c r="J9" s="244" t="s">
        <v>602</v>
      </c>
      <c r="K9" s="244"/>
      <c r="L9" s="244"/>
      <c r="M9" s="244"/>
      <c r="N9" s="244"/>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53.25" customHeight="1" x14ac:dyDescent="0.2">
      <c r="B12" s="197" t="s">
        <v>508</v>
      </c>
      <c r="C12" s="198"/>
      <c r="D12" s="199">
        <v>44533</v>
      </c>
      <c r="E12" s="200" t="s">
        <v>509</v>
      </c>
      <c r="F12" s="199">
        <v>44532</v>
      </c>
      <c r="G12" s="128" t="s">
        <v>581</v>
      </c>
      <c r="H12" s="201" t="s">
        <v>296</v>
      </c>
      <c r="I12" s="201" t="s">
        <v>419</v>
      </c>
      <c r="J12" s="202" t="s">
        <v>224</v>
      </c>
      <c r="K12" s="203">
        <v>37</v>
      </c>
      <c r="L12" s="204">
        <v>2814</v>
      </c>
      <c r="M12" s="205">
        <f t="shared" ref="M12" si="0">L12*0.16</f>
        <v>450.24</v>
      </c>
      <c r="N12" s="134">
        <f t="shared" ref="N12:N17" si="1">(L12+M12)*K12</f>
        <v>120776.87999999999</v>
      </c>
      <c r="O12" s="44"/>
    </row>
    <row r="13" spans="2:15" s="21" customFormat="1" ht="94.5" customHeight="1" x14ac:dyDescent="0.2">
      <c r="B13" s="197" t="s">
        <v>513</v>
      </c>
      <c r="C13" s="198"/>
      <c r="D13" s="199">
        <v>44539</v>
      </c>
      <c r="E13" s="200" t="s">
        <v>31</v>
      </c>
      <c r="F13" s="199">
        <v>44538</v>
      </c>
      <c r="G13" s="128" t="s">
        <v>588</v>
      </c>
      <c r="H13" s="201" t="s">
        <v>298</v>
      </c>
      <c r="I13" s="201" t="s">
        <v>514</v>
      </c>
      <c r="J13" s="202" t="s">
        <v>32</v>
      </c>
      <c r="K13" s="203">
        <v>1</v>
      </c>
      <c r="L13" s="204">
        <v>24240</v>
      </c>
      <c r="M13" s="205">
        <f>L13*0</f>
        <v>0</v>
      </c>
      <c r="N13" s="134">
        <f t="shared" si="1"/>
        <v>24240</v>
      </c>
      <c r="O13" s="44"/>
    </row>
    <row r="14" spans="2:15" s="21" customFormat="1" ht="57" customHeight="1" x14ac:dyDescent="0.2">
      <c r="B14" s="197" t="s">
        <v>513</v>
      </c>
      <c r="C14" s="198"/>
      <c r="D14" s="199">
        <v>44539</v>
      </c>
      <c r="E14" s="200" t="s">
        <v>31</v>
      </c>
      <c r="F14" s="199">
        <v>44538</v>
      </c>
      <c r="G14" s="128" t="s">
        <v>588</v>
      </c>
      <c r="H14" s="201" t="s">
        <v>301</v>
      </c>
      <c r="I14" s="201" t="s">
        <v>515</v>
      </c>
      <c r="J14" s="202" t="s">
        <v>32</v>
      </c>
      <c r="K14" s="203">
        <v>1</v>
      </c>
      <c r="L14" s="204">
        <v>24240</v>
      </c>
      <c r="M14" s="205">
        <f>L14*0</f>
        <v>0</v>
      </c>
      <c r="N14" s="134">
        <f t="shared" si="1"/>
        <v>24240</v>
      </c>
      <c r="O14" s="44"/>
    </row>
    <row r="15" spans="2:15" s="21" customFormat="1" ht="53.25" customHeight="1" x14ac:dyDescent="0.2">
      <c r="B15" s="197" t="s">
        <v>510</v>
      </c>
      <c r="C15" s="198"/>
      <c r="D15" s="199">
        <v>44545</v>
      </c>
      <c r="E15" s="200" t="s">
        <v>512</v>
      </c>
      <c r="F15" s="199">
        <v>44544</v>
      </c>
      <c r="G15" s="128" t="s">
        <v>582</v>
      </c>
      <c r="H15" s="201" t="s">
        <v>309</v>
      </c>
      <c r="I15" s="201" t="s">
        <v>511</v>
      </c>
      <c r="J15" s="202" t="s">
        <v>36</v>
      </c>
      <c r="K15" s="203">
        <v>27</v>
      </c>
      <c r="L15" s="204">
        <v>4525.8599999999997</v>
      </c>
      <c r="M15" s="205">
        <f>L15*0.16</f>
        <v>724.13759999999991</v>
      </c>
      <c r="N15" s="134">
        <f t="shared" ref="N15" si="2">(L15+M15)*K15</f>
        <v>141749.93519999998</v>
      </c>
      <c r="O15" s="44"/>
    </row>
    <row r="16" spans="2:15" s="21" customFormat="1" ht="76.5" customHeight="1" x14ac:dyDescent="0.2">
      <c r="B16" s="197" t="s">
        <v>516</v>
      </c>
      <c r="C16" s="198"/>
      <c r="D16" s="199">
        <v>44546</v>
      </c>
      <c r="E16" s="200" t="s">
        <v>31</v>
      </c>
      <c r="F16" s="199">
        <v>44545</v>
      </c>
      <c r="G16" s="128" t="s">
        <v>588</v>
      </c>
      <c r="H16" s="201" t="s">
        <v>301</v>
      </c>
      <c r="I16" s="201" t="s">
        <v>517</v>
      </c>
      <c r="J16" s="202" t="s">
        <v>32</v>
      </c>
      <c r="K16" s="203">
        <v>1</v>
      </c>
      <c r="L16" s="204">
        <v>24240</v>
      </c>
      <c r="M16" s="205">
        <v>0</v>
      </c>
      <c r="N16" s="134">
        <f t="shared" si="1"/>
        <v>24240</v>
      </c>
      <c r="O16" s="44"/>
    </row>
    <row r="17" spans="1:15" s="21" customFormat="1" ht="86.25" customHeight="1" x14ac:dyDescent="0.2">
      <c r="B17" s="197" t="s">
        <v>518</v>
      </c>
      <c r="C17" s="198"/>
      <c r="D17" s="199">
        <v>44552</v>
      </c>
      <c r="E17" s="200" t="s">
        <v>31</v>
      </c>
      <c r="F17" s="199">
        <v>44552</v>
      </c>
      <c r="G17" s="128" t="s">
        <v>588</v>
      </c>
      <c r="H17" s="201" t="s">
        <v>301</v>
      </c>
      <c r="I17" s="201" t="s">
        <v>519</v>
      </c>
      <c r="J17" s="202" t="s">
        <v>32</v>
      </c>
      <c r="K17" s="203">
        <v>1</v>
      </c>
      <c r="L17" s="204">
        <v>24240</v>
      </c>
      <c r="M17" s="205">
        <v>0</v>
      </c>
      <c r="N17" s="134">
        <f t="shared" si="1"/>
        <v>24240</v>
      </c>
      <c r="O17" s="44"/>
    </row>
    <row r="18" spans="1:15" s="21" customFormat="1" ht="17.25" customHeight="1" thickBot="1" x14ac:dyDescent="0.25">
      <c r="B18" s="78"/>
      <c r="C18" s="23"/>
      <c r="D18" s="24"/>
      <c r="E18" s="79"/>
      <c r="F18" s="24"/>
      <c r="G18" s="91"/>
      <c r="H18" s="26"/>
      <c r="I18" s="26"/>
      <c r="J18" s="27"/>
      <c r="K18" s="80"/>
      <c r="L18" s="92"/>
      <c r="M18" s="46"/>
      <c r="N18" s="63"/>
      <c r="O18" s="44"/>
    </row>
    <row r="21" spans="1:15" s="21" customFormat="1" ht="47.25" customHeight="1" x14ac:dyDescent="0.2">
      <c r="N21" s="117"/>
      <c r="O21" s="44"/>
    </row>
    <row r="22" spans="1:15" s="21" customFormat="1" ht="49.5" customHeight="1" x14ac:dyDescent="0.3">
      <c r="A22" s="1"/>
      <c r="B22" s="37" t="s">
        <v>8</v>
      </c>
      <c r="C22" s="34"/>
      <c r="D22" s="1"/>
      <c r="E22" s="1"/>
      <c r="F22" s="1"/>
      <c r="G22" s="1"/>
      <c r="H22" s="1"/>
      <c r="I22" s="1"/>
      <c r="J22" s="1"/>
      <c r="K22" s="1"/>
      <c r="L22" s="1"/>
      <c r="M22" s="1"/>
      <c r="N22" s="42"/>
      <c r="O22" s="67"/>
    </row>
    <row r="23" spans="1:15" s="21" customFormat="1" ht="20.25" customHeight="1" x14ac:dyDescent="0.3">
      <c r="A23" s="1"/>
      <c r="B23" s="37"/>
      <c r="C23" s="34"/>
      <c r="D23" s="1"/>
      <c r="E23" s="1"/>
      <c r="F23" s="1"/>
      <c r="G23" s="1"/>
      <c r="H23" s="1"/>
      <c r="I23" s="1"/>
      <c r="J23" s="1"/>
      <c r="K23" s="1"/>
      <c r="L23" s="1"/>
      <c r="M23" s="1"/>
      <c r="N23" s="42"/>
      <c r="O23" s="67"/>
    </row>
    <row r="24" spans="1:15" s="21" customFormat="1" ht="87" customHeight="1" x14ac:dyDescent="0.3">
      <c r="A24" s="1"/>
      <c r="B24" s="37"/>
      <c r="C24" s="34"/>
      <c r="D24" s="1"/>
      <c r="E24" s="1"/>
      <c r="F24" s="1"/>
      <c r="G24" s="1"/>
      <c r="H24" s="1"/>
      <c r="I24" s="1"/>
      <c r="J24" s="1"/>
      <c r="K24" s="1"/>
      <c r="L24" s="1"/>
      <c r="M24" s="1"/>
      <c r="N24" s="42"/>
      <c r="O24" s="44"/>
    </row>
    <row r="25" spans="1:15" x14ac:dyDescent="0.3">
      <c r="B25" s="37"/>
      <c r="C25" s="34"/>
      <c r="O25" s="42"/>
    </row>
    <row r="26" spans="1:15" x14ac:dyDescent="0.3">
      <c r="O26" s="42"/>
    </row>
    <row r="27" spans="1:15" x14ac:dyDescent="0.3">
      <c r="B27" s="30"/>
      <c r="C27" s="31"/>
      <c r="E27" s="87"/>
      <c r="F27" s="31"/>
      <c r="G27" s="32"/>
      <c r="I27" s="33"/>
      <c r="K27" s="31"/>
      <c r="L27" s="33"/>
      <c r="M27" s="31"/>
      <c r="O27" s="42"/>
    </row>
    <row r="28" spans="1:15" x14ac:dyDescent="0.3">
      <c r="B28" s="237" t="s">
        <v>341</v>
      </c>
      <c r="C28" s="237"/>
      <c r="D28" s="237"/>
      <c r="E28" s="64"/>
      <c r="F28" s="238" t="s">
        <v>366</v>
      </c>
      <c r="G28" s="238"/>
      <c r="I28" s="36" t="s">
        <v>342</v>
      </c>
      <c r="K28" s="238" t="s">
        <v>343</v>
      </c>
      <c r="L28" s="238"/>
      <c r="M28" s="238"/>
      <c r="N28" s="238"/>
      <c r="O28" s="42"/>
    </row>
    <row r="29" spans="1:15" x14ac:dyDescent="0.3">
      <c r="B29" s="239" t="s">
        <v>0</v>
      </c>
      <c r="C29" s="239"/>
      <c r="D29" s="239"/>
      <c r="E29" s="50"/>
      <c r="F29" s="239" t="s">
        <v>1</v>
      </c>
      <c r="G29" s="239"/>
      <c r="I29" s="36" t="s">
        <v>2</v>
      </c>
      <c r="K29" s="239" t="s">
        <v>9</v>
      </c>
      <c r="L29" s="239"/>
      <c r="M29" s="239"/>
      <c r="N29" s="239"/>
    </row>
    <row r="30" spans="1:15" x14ac:dyDescent="0.3">
      <c r="B30" s="227" t="s">
        <v>6</v>
      </c>
      <c r="C30" s="227"/>
      <c r="D30" s="227"/>
      <c r="E30" s="227"/>
      <c r="F30" s="227"/>
      <c r="G30" s="227"/>
      <c r="H30" s="227"/>
      <c r="I30" s="227"/>
      <c r="J30" s="227"/>
      <c r="K30" s="227"/>
      <c r="L30" s="227"/>
      <c r="M30" s="227"/>
      <c r="N30" s="227"/>
    </row>
    <row r="31" spans="1:15" ht="22.5" customHeight="1" x14ac:dyDescent="0.3"/>
    <row r="33" spans="1:14" x14ac:dyDescent="0.3">
      <c r="A33" s="34"/>
    </row>
    <row r="34" spans="1:14" ht="26.25" customHeight="1" x14ac:dyDescent="0.3"/>
    <row r="36" spans="1:14" s="34" customFormat="1" ht="15" customHeight="1" x14ac:dyDescent="0.3">
      <c r="A36" s="1"/>
      <c r="B36" s="1"/>
      <c r="C36" s="1"/>
      <c r="D36" s="1"/>
      <c r="E36" s="1"/>
      <c r="F36" s="1"/>
      <c r="G36" s="1"/>
      <c r="H36" s="1"/>
      <c r="I36" s="1"/>
      <c r="J36" s="1"/>
      <c r="K36" s="1"/>
      <c r="L36" s="1"/>
      <c r="M36" s="1"/>
      <c r="N36" s="1"/>
    </row>
  </sheetData>
  <mergeCells count="15">
    <mergeCell ref="B30:N30"/>
    <mergeCell ref="B1:N1"/>
    <mergeCell ref="B7:D8"/>
    <mergeCell ref="H7:I7"/>
    <mergeCell ref="M7:N7"/>
    <mergeCell ref="H8:I8"/>
    <mergeCell ref="B9:C9"/>
    <mergeCell ref="D9:H9"/>
    <mergeCell ref="J9:N9"/>
    <mergeCell ref="B28:D28"/>
    <mergeCell ref="F28:G28"/>
    <mergeCell ref="K28:N28"/>
    <mergeCell ref="B29:D29"/>
    <mergeCell ref="F29:G29"/>
    <mergeCell ref="K29:N29"/>
  </mergeCells>
  <hyperlinks>
    <hyperlink ref="H7:I7" r:id="rId1" display="OBRA EN BIEN DE DOMINIO PUBLICO: (18)"/>
  </hyperlinks>
  <printOptions horizontalCentered="1"/>
  <pageMargins left="0.39370078740157483" right="0.39370078740157483" top="0.55118110236220474" bottom="0.35433070866141736" header="0.31496062992125984" footer="0.31496062992125984"/>
  <pageSetup scale="41"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47"/>
  <sheetViews>
    <sheetView view="pageBreakPreview" zoomScale="88" zoomScaleNormal="88" zoomScaleSheetLayoutView="88" zoomScalePageLayoutView="70" workbookViewId="0">
      <selection activeCell="J9" sqref="J9:N9"/>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18.7109375" style="1" customWidth="1"/>
    <col min="6" max="6" width="16.85546875" style="1" customWidth="1"/>
    <col min="7" max="7" width="29.85546875" style="1" customWidth="1"/>
    <col min="8" max="8" width="42.140625" style="1" customWidth="1"/>
    <col min="9" max="9" width="79.28515625" style="1" customWidth="1"/>
    <col min="10" max="10" width="11.7109375" style="1" customWidth="1"/>
    <col min="11" max="11" width="11.42578125" style="1"/>
    <col min="12" max="12" width="10.28515625" style="1" customWidth="1"/>
    <col min="13" max="13" width="10.7109375" style="1" customWidth="1"/>
    <col min="14" max="14" width="12.8554687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119"/>
      <c r="C2" s="119"/>
      <c r="D2" s="119"/>
      <c r="E2" s="119"/>
      <c r="F2" s="119"/>
      <c r="G2" s="119"/>
      <c r="H2" s="119"/>
      <c r="I2" s="119"/>
      <c r="J2" s="119"/>
      <c r="K2" s="119"/>
      <c r="L2" s="119"/>
      <c r="M2" s="119"/>
      <c r="N2" s="119"/>
    </row>
    <row r="3" spans="2:15" ht="18.75" x14ac:dyDescent="0.3">
      <c r="B3" s="37" t="s">
        <v>7</v>
      </c>
      <c r="C3" s="37" t="s">
        <v>11</v>
      </c>
      <c r="D3" s="119"/>
      <c r="E3" s="119"/>
      <c r="F3" s="119"/>
      <c r="G3" s="119"/>
      <c r="H3" s="119"/>
      <c r="I3" s="119"/>
      <c r="J3" s="119"/>
      <c r="K3" s="119"/>
      <c r="L3" s="119"/>
      <c r="M3" s="119"/>
      <c r="N3" s="119"/>
    </row>
    <row r="4" spans="2:15" ht="18.75" x14ac:dyDescent="0.3">
      <c r="B4" s="37"/>
      <c r="C4" s="37"/>
      <c r="D4" s="119"/>
      <c r="E4" s="119"/>
      <c r="F4" s="119"/>
      <c r="G4" s="119"/>
      <c r="H4" s="119"/>
      <c r="I4" s="119"/>
      <c r="J4" s="119"/>
      <c r="K4" s="119"/>
      <c r="L4" s="119"/>
      <c r="M4" s="119"/>
      <c r="N4" s="119"/>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78.75" customHeight="1" x14ac:dyDescent="0.3">
      <c r="B9" s="233" t="s">
        <v>14</v>
      </c>
      <c r="C9" s="233"/>
      <c r="D9" s="234" t="s">
        <v>478</v>
      </c>
      <c r="E9" s="235"/>
      <c r="F9" s="235"/>
      <c r="G9" s="235"/>
      <c r="H9" s="235"/>
      <c r="I9" s="10" t="s">
        <v>16</v>
      </c>
      <c r="J9" s="244" t="s">
        <v>603</v>
      </c>
      <c r="K9" s="244"/>
      <c r="L9" s="244"/>
      <c r="M9" s="244"/>
      <c r="N9" s="244"/>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51" customHeight="1" x14ac:dyDescent="0.2">
      <c r="B12" s="51" t="s">
        <v>503</v>
      </c>
      <c r="C12" s="56"/>
      <c r="D12" s="52">
        <v>44480</v>
      </c>
      <c r="E12" s="57" t="s">
        <v>504</v>
      </c>
      <c r="F12" s="52">
        <v>44476</v>
      </c>
      <c r="G12" s="89" t="s">
        <v>584</v>
      </c>
      <c r="H12" s="58" t="s">
        <v>309</v>
      </c>
      <c r="I12" s="58" t="s">
        <v>505</v>
      </c>
      <c r="J12" s="59" t="s">
        <v>506</v>
      </c>
      <c r="K12" s="53">
        <v>1</v>
      </c>
      <c r="L12" s="54">
        <v>13793.1</v>
      </c>
      <c r="M12" s="39">
        <f t="shared" ref="M12" si="0">L12*0.16</f>
        <v>2206.8960000000002</v>
      </c>
      <c r="N12" s="40">
        <f>(L12+M12)*K12</f>
        <v>15999.996000000001</v>
      </c>
      <c r="O12" s="44"/>
    </row>
    <row r="13" spans="2:15" s="21" customFormat="1" ht="52.5" customHeight="1" x14ac:dyDescent="0.2">
      <c r="B13" s="51" t="s">
        <v>479</v>
      </c>
      <c r="C13" s="56"/>
      <c r="D13" s="52">
        <v>44480</v>
      </c>
      <c r="E13" s="57" t="s">
        <v>31</v>
      </c>
      <c r="F13" s="52">
        <v>44480</v>
      </c>
      <c r="G13" s="89" t="s">
        <v>583</v>
      </c>
      <c r="H13" s="58" t="s">
        <v>298</v>
      </c>
      <c r="I13" s="58" t="s">
        <v>481</v>
      </c>
      <c r="J13" s="59" t="s">
        <v>32</v>
      </c>
      <c r="K13" s="53">
        <v>1</v>
      </c>
      <c r="L13" s="54">
        <v>8160</v>
      </c>
      <c r="M13" s="55">
        <f>L13*0</f>
        <v>0</v>
      </c>
      <c r="N13" s="61">
        <f t="shared" ref="N13:N30" si="1">(L13+M13)*K13</f>
        <v>8160</v>
      </c>
      <c r="O13" s="44"/>
    </row>
    <row r="14" spans="2:15" s="21" customFormat="1" ht="54" customHeight="1" x14ac:dyDescent="0.2">
      <c r="B14" s="51" t="s">
        <v>480</v>
      </c>
      <c r="C14" s="56"/>
      <c r="D14" s="52">
        <v>44484</v>
      </c>
      <c r="E14" s="57" t="s">
        <v>31</v>
      </c>
      <c r="F14" s="52">
        <v>44483</v>
      </c>
      <c r="G14" s="89" t="s">
        <v>583</v>
      </c>
      <c r="H14" s="58" t="s">
        <v>301</v>
      </c>
      <c r="I14" s="58" t="s">
        <v>482</v>
      </c>
      <c r="J14" s="59" t="s">
        <v>32</v>
      </c>
      <c r="K14" s="53">
        <v>1</v>
      </c>
      <c r="L14" s="54">
        <v>17367</v>
      </c>
      <c r="M14" s="55">
        <f>L14*0</f>
        <v>0</v>
      </c>
      <c r="N14" s="40">
        <f t="shared" si="1"/>
        <v>17367</v>
      </c>
      <c r="O14" s="44"/>
    </row>
    <row r="15" spans="2:15" s="21" customFormat="1" ht="57.75" customHeight="1" x14ac:dyDescent="0.2">
      <c r="B15" s="51" t="s">
        <v>483</v>
      </c>
      <c r="C15" s="56"/>
      <c r="D15" s="52">
        <v>44489</v>
      </c>
      <c r="E15" s="57" t="s">
        <v>31</v>
      </c>
      <c r="F15" s="52">
        <v>44488</v>
      </c>
      <c r="G15" s="89" t="s">
        <v>583</v>
      </c>
      <c r="H15" s="58" t="s">
        <v>301</v>
      </c>
      <c r="I15" s="58" t="s">
        <v>484</v>
      </c>
      <c r="J15" s="59" t="s">
        <v>32</v>
      </c>
      <c r="K15" s="53">
        <v>1</v>
      </c>
      <c r="L15" s="54">
        <v>20067</v>
      </c>
      <c r="M15" s="39">
        <v>0</v>
      </c>
      <c r="N15" s="40">
        <f t="shared" si="1"/>
        <v>20067</v>
      </c>
      <c r="O15" s="44"/>
    </row>
    <row r="16" spans="2:15" s="21" customFormat="1" ht="54" customHeight="1" x14ac:dyDescent="0.2">
      <c r="B16" s="51" t="s">
        <v>485</v>
      </c>
      <c r="C16" s="56"/>
      <c r="D16" s="52">
        <v>44496</v>
      </c>
      <c r="E16" s="57" t="s">
        <v>31</v>
      </c>
      <c r="F16" s="52">
        <v>44495</v>
      </c>
      <c r="G16" s="89" t="s">
        <v>583</v>
      </c>
      <c r="H16" s="58" t="s">
        <v>301</v>
      </c>
      <c r="I16" s="58" t="s">
        <v>486</v>
      </c>
      <c r="J16" s="59" t="s">
        <v>32</v>
      </c>
      <c r="K16" s="53">
        <v>1</v>
      </c>
      <c r="L16" s="54">
        <v>16107</v>
      </c>
      <c r="M16" s="39">
        <v>0</v>
      </c>
      <c r="N16" s="40">
        <f t="shared" ref="N16" si="2">(L16+M16)*K16</f>
        <v>16107</v>
      </c>
      <c r="O16" s="44"/>
    </row>
    <row r="17" spans="2:15" s="21" customFormat="1" ht="44.25" customHeight="1" x14ac:dyDescent="0.2">
      <c r="B17" s="51" t="s">
        <v>507</v>
      </c>
      <c r="C17" s="56"/>
      <c r="D17" s="52">
        <v>44504</v>
      </c>
      <c r="E17" s="57" t="s">
        <v>494</v>
      </c>
      <c r="F17" s="52">
        <v>44497</v>
      </c>
      <c r="G17" s="89" t="s">
        <v>585</v>
      </c>
      <c r="H17" s="58" t="s">
        <v>354</v>
      </c>
      <c r="I17" s="118" t="s">
        <v>436</v>
      </c>
      <c r="J17" s="59" t="s">
        <v>361</v>
      </c>
      <c r="K17" s="53">
        <v>184</v>
      </c>
      <c r="L17" s="54">
        <v>154.31</v>
      </c>
      <c r="M17" s="39">
        <f t="shared" ref="M17:M28" si="3">L17*0.16</f>
        <v>24.689600000000002</v>
      </c>
      <c r="N17" s="40">
        <f>(L17+M17)*K17</f>
        <v>32935.926400000004</v>
      </c>
      <c r="O17" s="44"/>
    </row>
    <row r="18" spans="2:15" s="21" customFormat="1" ht="45.75" customHeight="1" x14ac:dyDescent="0.2">
      <c r="B18" s="51" t="s">
        <v>507</v>
      </c>
      <c r="C18" s="56"/>
      <c r="D18" s="52">
        <v>44504</v>
      </c>
      <c r="E18" s="57" t="s">
        <v>494</v>
      </c>
      <c r="F18" s="52">
        <v>44497</v>
      </c>
      <c r="G18" s="89" t="s">
        <v>586</v>
      </c>
      <c r="H18" s="58" t="s">
        <v>354</v>
      </c>
      <c r="I18" s="58" t="s">
        <v>379</v>
      </c>
      <c r="J18" s="59" t="s">
        <v>38</v>
      </c>
      <c r="K18" s="53">
        <v>50</v>
      </c>
      <c r="L18" s="54">
        <v>38.79</v>
      </c>
      <c r="M18" s="39">
        <f t="shared" si="3"/>
        <v>6.2064000000000004</v>
      </c>
      <c r="N18" s="40">
        <f t="shared" ref="N18:N22" si="4">(L18+M18)*K18</f>
        <v>2249.8200000000002</v>
      </c>
      <c r="O18" s="44"/>
    </row>
    <row r="19" spans="2:15" s="21" customFormat="1" ht="42.75" customHeight="1" x14ac:dyDescent="0.2">
      <c r="B19" s="51" t="s">
        <v>507</v>
      </c>
      <c r="C19" s="56"/>
      <c r="D19" s="52">
        <v>44504</v>
      </c>
      <c r="E19" s="57" t="s">
        <v>494</v>
      </c>
      <c r="F19" s="52">
        <v>44497</v>
      </c>
      <c r="G19" s="89" t="s">
        <v>586</v>
      </c>
      <c r="H19" s="58" t="s">
        <v>354</v>
      </c>
      <c r="I19" s="58" t="s">
        <v>490</v>
      </c>
      <c r="J19" s="59" t="s">
        <v>21</v>
      </c>
      <c r="K19" s="53">
        <v>2</v>
      </c>
      <c r="L19" s="54">
        <v>8.6199999999999992</v>
      </c>
      <c r="M19" s="39">
        <f t="shared" si="3"/>
        <v>1.3792</v>
      </c>
      <c r="N19" s="40">
        <f t="shared" si="4"/>
        <v>19.998399999999997</v>
      </c>
      <c r="O19" s="44"/>
    </row>
    <row r="20" spans="2:15" s="21" customFormat="1" ht="42" customHeight="1" x14ac:dyDescent="0.2">
      <c r="B20" s="51" t="s">
        <v>507</v>
      </c>
      <c r="C20" s="56"/>
      <c r="D20" s="52">
        <v>44504</v>
      </c>
      <c r="E20" s="57" t="s">
        <v>494</v>
      </c>
      <c r="F20" s="52">
        <v>44497</v>
      </c>
      <c r="G20" s="89" t="s">
        <v>586</v>
      </c>
      <c r="H20" s="58" t="s">
        <v>354</v>
      </c>
      <c r="I20" s="58" t="s">
        <v>491</v>
      </c>
      <c r="J20" s="59" t="s">
        <v>361</v>
      </c>
      <c r="K20" s="53">
        <v>1</v>
      </c>
      <c r="L20" s="54">
        <v>64.650000000000006</v>
      </c>
      <c r="M20" s="39">
        <f t="shared" si="3"/>
        <v>10.344000000000001</v>
      </c>
      <c r="N20" s="40">
        <f t="shared" si="4"/>
        <v>74.994</v>
      </c>
      <c r="O20" s="44"/>
    </row>
    <row r="21" spans="2:15" s="21" customFormat="1" ht="49.5" customHeight="1" x14ac:dyDescent="0.2">
      <c r="B21" s="51" t="s">
        <v>507</v>
      </c>
      <c r="C21" s="56"/>
      <c r="D21" s="52">
        <v>44504</v>
      </c>
      <c r="E21" s="57" t="s">
        <v>494</v>
      </c>
      <c r="F21" s="52">
        <v>44497</v>
      </c>
      <c r="G21" s="89" t="s">
        <v>586</v>
      </c>
      <c r="H21" s="58" t="s">
        <v>354</v>
      </c>
      <c r="I21" s="58" t="s">
        <v>492</v>
      </c>
      <c r="J21" s="59" t="s">
        <v>21</v>
      </c>
      <c r="K21" s="53">
        <v>1</v>
      </c>
      <c r="L21" s="54">
        <v>24.13</v>
      </c>
      <c r="M21" s="39">
        <f t="shared" si="3"/>
        <v>3.8607999999999998</v>
      </c>
      <c r="N21" s="40">
        <f t="shared" si="4"/>
        <v>27.9908</v>
      </c>
      <c r="O21" s="44"/>
    </row>
    <row r="22" spans="2:15" s="21" customFormat="1" ht="44.25" customHeight="1" x14ac:dyDescent="0.2">
      <c r="B22" s="51" t="s">
        <v>507</v>
      </c>
      <c r="C22" s="56"/>
      <c r="D22" s="52">
        <v>44504</v>
      </c>
      <c r="E22" s="57" t="s">
        <v>494</v>
      </c>
      <c r="F22" s="52">
        <v>44497</v>
      </c>
      <c r="G22" s="89" t="s">
        <v>586</v>
      </c>
      <c r="H22" s="58" t="s">
        <v>354</v>
      </c>
      <c r="I22" s="58" t="s">
        <v>493</v>
      </c>
      <c r="J22" s="59" t="s">
        <v>21</v>
      </c>
      <c r="K22" s="53">
        <v>1</v>
      </c>
      <c r="L22" s="54">
        <v>60.34</v>
      </c>
      <c r="M22" s="39">
        <f t="shared" si="3"/>
        <v>9.6544000000000008</v>
      </c>
      <c r="N22" s="40">
        <f t="shared" si="4"/>
        <v>69.994399999999999</v>
      </c>
      <c r="O22" s="44"/>
    </row>
    <row r="23" spans="2:15" s="21" customFormat="1" ht="44.25" customHeight="1" x14ac:dyDescent="0.2">
      <c r="B23" s="120" t="s">
        <v>303</v>
      </c>
      <c r="C23" s="56"/>
      <c r="D23" s="52">
        <v>44505</v>
      </c>
      <c r="E23" s="57" t="s">
        <v>31</v>
      </c>
      <c r="F23" s="52">
        <v>44503</v>
      </c>
      <c r="G23" s="89" t="s">
        <v>583</v>
      </c>
      <c r="H23" s="58" t="s">
        <v>298</v>
      </c>
      <c r="I23" s="58" t="s">
        <v>487</v>
      </c>
      <c r="J23" s="59" t="s">
        <v>32</v>
      </c>
      <c r="K23" s="53">
        <v>1</v>
      </c>
      <c r="L23" s="54">
        <v>9163.6</v>
      </c>
      <c r="M23" s="39">
        <v>0</v>
      </c>
      <c r="N23" s="40">
        <f t="shared" si="1"/>
        <v>9163.6</v>
      </c>
      <c r="O23" s="44"/>
    </row>
    <row r="24" spans="2:15" s="21" customFormat="1" ht="31.5" customHeight="1" x14ac:dyDescent="0.2">
      <c r="B24" s="120" t="s">
        <v>495</v>
      </c>
      <c r="C24" s="56"/>
      <c r="D24" s="52">
        <v>44510</v>
      </c>
      <c r="E24" s="57" t="s">
        <v>496</v>
      </c>
      <c r="F24" s="52">
        <v>44509</v>
      </c>
      <c r="G24" s="89" t="s">
        <v>587</v>
      </c>
      <c r="H24" s="58" t="s">
        <v>220</v>
      </c>
      <c r="I24" s="58" t="s">
        <v>365</v>
      </c>
      <c r="J24" s="59" t="s">
        <v>21</v>
      </c>
      <c r="K24" s="53">
        <v>2</v>
      </c>
      <c r="L24" s="54">
        <v>2870</v>
      </c>
      <c r="M24" s="39">
        <f t="shared" si="3"/>
        <v>459.2</v>
      </c>
      <c r="N24" s="40">
        <f t="shared" ref="N24:N28" si="5">(L24+M24)*K24</f>
        <v>6658.4</v>
      </c>
      <c r="O24" s="44"/>
    </row>
    <row r="25" spans="2:15" s="21" customFormat="1" ht="35.25" customHeight="1" x14ac:dyDescent="0.2">
      <c r="B25" s="120" t="s">
        <v>495</v>
      </c>
      <c r="C25" s="56"/>
      <c r="D25" s="52">
        <v>44510</v>
      </c>
      <c r="E25" s="57" t="s">
        <v>496</v>
      </c>
      <c r="F25" s="52">
        <v>44509</v>
      </c>
      <c r="G25" s="89" t="s">
        <v>587</v>
      </c>
      <c r="H25" s="58" t="s">
        <v>220</v>
      </c>
      <c r="I25" s="58" t="s">
        <v>364</v>
      </c>
      <c r="J25" s="59" t="s">
        <v>21</v>
      </c>
      <c r="K25" s="53">
        <v>4.4000000000000004</v>
      </c>
      <c r="L25" s="54">
        <v>2870</v>
      </c>
      <c r="M25" s="39">
        <f t="shared" si="3"/>
        <v>459.2</v>
      </c>
      <c r="N25" s="40">
        <f t="shared" si="5"/>
        <v>14648.48</v>
      </c>
      <c r="O25" s="44"/>
    </row>
    <row r="26" spans="2:15" s="21" customFormat="1" ht="34.5" customHeight="1" x14ac:dyDescent="0.2">
      <c r="B26" s="120" t="s">
        <v>495</v>
      </c>
      <c r="C26" s="56"/>
      <c r="D26" s="52">
        <v>44510</v>
      </c>
      <c r="E26" s="57" t="s">
        <v>496</v>
      </c>
      <c r="F26" s="52">
        <v>44509</v>
      </c>
      <c r="G26" s="89" t="s">
        <v>587</v>
      </c>
      <c r="H26" s="58" t="s">
        <v>220</v>
      </c>
      <c r="I26" s="58" t="s">
        <v>497</v>
      </c>
      <c r="J26" s="59" t="s">
        <v>21</v>
      </c>
      <c r="K26" s="53">
        <v>5.7</v>
      </c>
      <c r="L26" s="54">
        <v>1645</v>
      </c>
      <c r="M26" s="39">
        <f t="shared" si="3"/>
        <v>263.2</v>
      </c>
      <c r="N26" s="40">
        <f t="shared" si="5"/>
        <v>10876.74</v>
      </c>
      <c r="O26" s="44"/>
    </row>
    <row r="27" spans="2:15" s="21" customFormat="1" ht="36" customHeight="1" x14ac:dyDescent="0.2">
      <c r="B27" s="120" t="s">
        <v>495</v>
      </c>
      <c r="C27" s="56"/>
      <c r="D27" s="52">
        <v>44510</v>
      </c>
      <c r="E27" s="57" t="s">
        <v>496</v>
      </c>
      <c r="F27" s="52">
        <v>44509</v>
      </c>
      <c r="G27" s="89" t="s">
        <v>587</v>
      </c>
      <c r="H27" s="58" t="s">
        <v>220</v>
      </c>
      <c r="I27" s="58" t="s">
        <v>36</v>
      </c>
      <c r="J27" s="59" t="s">
        <v>21</v>
      </c>
      <c r="K27" s="53">
        <v>5.7</v>
      </c>
      <c r="L27" s="54">
        <v>1645</v>
      </c>
      <c r="M27" s="39">
        <f t="shared" si="3"/>
        <v>263.2</v>
      </c>
      <c r="N27" s="40">
        <f t="shared" si="5"/>
        <v>10876.74</v>
      </c>
      <c r="O27" s="44"/>
    </row>
    <row r="28" spans="2:15" s="21" customFormat="1" ht="39" customHeight="1" x14ac:dyDescent="0.2">
      <c r="B28" s="120" t="s">
        <v>495</v>
      </c>
      <c r="C28" s="56"/>
      <c r="D28" s="52">
        <v>44510</v>
      </c>
      <c r="E28" s="57" t="s">
        <v>496</v>
      </c>
      <c r="F28" s="52">
        <v>44509</v>
      </c>
      <c r="G28" s="89" t="s">
        <v>586</v>
      </c>
      <c r="H28" s="58" t="s">
        <v>220</v>
      </c>
      <c r="I28" s="58" t="s">
        <v>498</v>
      </c>
      <c r="J28" s="59" t="s">
        <v>21</v>
      </c>
      <c r="K28" s="53">
        <v>2</v>
      </c>
      <c r="L28" s="54">
        <v>2221.12</v>
      </c>
      <c r="M28" s="39">
        <f t="shared" si="3"/>
        <v>355.37919999999997</v>
      </c>
      <c r="N28" s="40">
        <f t="shared" si="5"/>
        <v>5152.9983999999995</v>
      </c>
      <c r="O28" s="44"/>
    </row>
    <row r="29" spans="2:15" s="21" customFormat="1" ht="46.5" customHeight="1" x14ac:dyDescent="0.2">
      <c r="B29" s="120" t="s">
        <v>499</v>
      </c>
      <c r="C29" s="56"/>
      <c r="D29" s="52">
        <v>44510</v>
      </c>
      <c r="E29" s="57" t="s">
        <v>500</v>
      </c>
      <c r="F29" s="52">
        <v>44509</v>
      </c>
      <c r="G29" s="89" t="s">
        <v>586</v>
      </c>
      <c r="H29" s="58" t="s">
        <v>502</v>
      </c>
      <c r="I29" s="58" t="s">
        <v>501</v>
      </c>
      <c r="J29" s="59" t="s">
        <v>21</v>
      </c>
      <c r="K29" s="53">
        <v>8400</v>
      </c>
      <c r="L29" s="54">
        <v>10.78</v>
      </c>
      <c r="M29" s="39">
        <f>L29*0.16</f>
        <v>1.7247999999999999</v>
      </c>
      <c r="N29" s="40">
        <f>(L29+M29)*K29</f>
        <v>105040.31999999999</v>
      </c>
      <c r="O29" s="44"/>
    </row>
    <row r="30" spans="2:15" s="21" customFormat="1" ht="50.25" customHeight="1" x14ac:dyDescent="0.2">
      <c r="B30" s="51" t="s">
        <v>488</v>
      </c>
      <c r="C30" s="56"/>
      <c r="D30" s="52">
        <v>44551</v>
      </c>
      <c r="E30" s="57" t="s">
        <v>31</v>
      </c>
      <c r="F30" s="52">
        <v>44551</v>
      </c>
      <c r="G30" s="89" t="s">
        <v>583</v>
      </c>
      <c r="H30" s="58" t="s">
        <v>298</v>
      </c>
      <c r="I30" s="58" t="s">
        <v>489</v>
      </c>
      <c r="J30" s="59" t="s">
        <v>32</v>
      </c>
      <c r="K30" s="53">
        <v>1</v>
      </c>
      <c r="L30" s="54">
        <v>14187.6</v>
      </c>
      <c r="M30" s="39">
        <v>0</v>
      </c>
      <c r="N30" s="40">
        <f t="shared" si="1"/>
        <v>14187.6</v>
      </c>
      <c r="O30" s="44"/>
    </row>
    <row r="31" spans="2:15" s="21" customFormat="1" ht="10.5" customHeight="1" thickBot="1" x14ac:dyDescent="0.25">
      <c r="B31" s="78"/>
      <c r="C31" s="23"/>
      <c r="D31" s="24"/>
      <c r="E31" s="79"/>
      <c r="F31" s="24"/>
      <c r="G31" s="91"/>
      <c r="H31" s="26"/>
      <c r="I31" s="26"/>
      <c r="J31" s="27"/>
      <c r="K31" s="80"/>
      <c r="L31" s="92"/>
      <c r="M31" s="46"/>
      <c r="N31" s="63"/>
      <c r="O31" s="44"/>
    </row>
    <row r="33" spans="1:15" s="21" customFormat="1" ht="18" customHeight="1" x14ac:dyDescent="0.3">
      <c r="A33" s="1"/>
      <c r="B33" s="37" t="s">
        <v>8</v>
      </c>
      <c r="C33" s="34"/>
      <c r="D33" s="1"/>
      <c r="E33" s="1"/>
      <c r="F33" s="1"/>
      <c r="G33" s="1"/>
      <c r="H33" s="1"/>
      <c r="I33" s="1"/>
      <c r="J33" s="1"/>
      <c r="K33" s="1"/>
      <c r="L33" s="1"/>
      <c r="M33" s="1"/>
      <c r="N33" s="42"/>
      <c r="O33" s="67"/>
    </row>
    <row r="34" spans="1:15" s="21" customFormat="1" ht="20.25" customHeight="1" x14ac:dyDescent="0.3">
      <c r="A34" s="1"/>
      <c r="B34" s="37"/>
      <c r="C34" s="34"/>
      <c r="D34" s="1"/>
      <c r="E34" s="1"/>
      <c r="F34" s="1"/>
      <c r="G34" s="1"/>
      <c r="H34" s="1"/>
      <c r="I34" s="1"/>
      <c r="J34" s="1"/>
      <c r="K34" s="1"/>
      <c r="L34" s="1"/>
      <c r="M34" s="1"/>
      <c r="N34" s="42"/>
      <c r="O34" s="67"/>
    </row>
    <row r="35" spans="1:15" s="21" customFormat="1" ht="18.75" customHeight="1" x14ac:dyDescent="0.3">
      <c r="A35" s="1"/>
      <c r="B35" s="37"/>
      <c r="C35" s="34"/>
      <c r="D35" s="1"/>
      <c r="E35" s="1"/>
      <c r="F35" s="1"/>
      <c r="G35" s="1"/>
      <c r="H35" s="1"/>
      <c r="I35" s="1"/>
      <c r="J35" s="1"/>
      <c r="K35" s="1"/>
      <c r="L35" s="1"/>
      <c r="M35" s="1"/>
      <c r="N35" s="42"/>
      <c r="O35" s="44"/>
    </row>
    <row r="36" spans="1:15" x14ac:dyDescent="0.3">
      <c r="B36" s="37"/>
      <c r="C36" s="34"/>
      <c r="O36" s="42"/>
    </row>
    <row r="37" spans="1:15" ht="64.5" customHeight="1" x14ac:dyDescent="0.3">
      <c r="O37" s="42"/>
    </row>
    <row r="38" spans="1:15" x14ac:dyDescent="0.3">
      <c r="B38" s="30"/>
      <c r="C38" s="31"/>
      <c r="E38" s="87"/>
      <c r="F38" s="31"/>
      <c r="G38" s="32"/>
      <c r="I38" s="33"/>
      <c r="K38" s="31"/>
      <c r="L38" s="33"/>
      <c r="M38" s="31"/>
      <c r="O38" s="42"/>
    </row>
    <row r="39" spans="1:15" x14ac:dyDescent="0.3">
      <c r="B39" s="237" t="s">
        <v>341</v>
      </c>
      <c r="C39" s="237"/>
      <c r="D39" s="237"/>
      <c r="E39" s="64"/>
      <c r="F39" s="238" t="s">
        <v>366</v>
      </c>
      <c r="G39" s="238"/>
      <c r="I39" s="36" t="s">
        <v>342</v>
      </c>
      <c r="K39" s="238" t="s">
        <v>343</v>
      </c>
      <c r="L39" s="238"/>
      <c r="M39" s="238"/>
      <c r="N39" s="238"/>
      <c r="O39" s="42"/>
    </row>
    <row r="40" spans="1:15" x14ac:dyDescent="0.3">
      <c r="B40" s="239" t="s">
        <v>0</v>
      </c>
      <c r="C40" s="239"/>
      <c r="D40" s="239"/>
      <c r="E40" s="50"/>
      <c r="F40" s="239" t="s">
        <v>1</v>
      </c>
      <c r="G40" s="239"/>
      <c r="I40" s="36" t="s">
        <v>2</v>
      </c>
      <c r="K40" s="239" t="s">
        <v>9</v>
      </c>
      <c r="L40" s="239"/>
      <c r="M40" s="239"/>
      <c r="N40" s="239"/>
    </row>
    <row r="41" spans="1:15" x14ac:dyDescent="0.3">
      <c r="B41" s="227" t="s">
        <v>6</v>
      </c>
      <c r="C41" s="227"/>
      <c r="D41" s="227"/>
      <c r="E41" s="227"/>
      <c r="F41" s="227"/>
      <c r="G41" s="227"/>
      <c r="H41" s="227"/>
      <c r="I41" s="227"/>
      <c r="J41" s="227"/>
      <c r="K41" s="227"/>
      <c r="L41" s="227"/>
      <c r="M41" s="227"/>
      <c r="N41" s="227"/>
    </row>
    <row r="42" spans="1:15" ht="22.5" customHeight="1" x14ac:dyDescent="0.3"/>
    <row r="44" spans="1:15" x14ac:dyDescent="0.3">
      <c r="A44" s="34"/>
    </row>
    <row r="45" spans="1:15" ht="26.25" customHeight="1" x14ac:dyDescent="0.3"/>
    <row r="47" spans="1:15" s="34" customFormat="1" ht="15" customHeight="1" x14ac:dyDescent="0.3">
      <c r="A47" s="1"/>
      <c r="B47" s="1"/>
      <c r="C47" s="1"/>
      <c r="D47" s="1"/>
      <c r="E47" s="1"/>
      <c r="F47" s="1"/>
      <c r="G47" s="1"/>
      <c r="H47" s="1"/>
      <c r="I47" s="1"/>
      <c r="J47" s="1"/>
      <c r="K47" s="1"/>
      <c r="L47" s="1"/>
      <c r="M47" s="1"/>
      <c r="N47" s="1"/>
    </row>
  </sheetData>
  <mergeCells count="15">
    <mergeCell ref="B41:N41"/>
    <mergeCell ref="B1:N1"/>
    <mergeCell ref="B7:D8"/>
    <mergeCell ref="H7:I7"/>
    <mergeCell ref="M7:N7"/>
    <mergeCell ref="H8:I8"/>
    <mergeCell ref="B9:C9"/>
    <mergeCell ref="D9:H9"/>
    <mergeCell ref="J9:N9"/>
    <mergeCell ref="B39:D39"/>
    <mergeCell ref="F39:G39"/>
    <mergeCell ref="K39:N39"/>
    <mergeCell ref="B40:D40"/>
    <mergeCell ref="F40:G40"/>
    <mergeCell ref="K40:N40"/>
  </mergeCells>
  <hyperlinks>
    <hyperlink ref="H7:I7" r:id="rId1" display="OBRA EN BIEN DE DOMINIO PUBLICO: (18)"/>
  </hyperlinks>
  <printOptions horizontalCentered="1"/>
  <pageMargins left="0.39370078740157483" right="0.39370078740157483" top="0.55118110236220474" bottom="0.35433070866141736" header="0.31496062992125984" footer="0.31496062992125984"/>
  <pageSetup scale="41"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O28"/>
  <sheetViews>
    <sheetView view="pageBreakPreview" zoomScale="88" zoomScaleNormal="88" zoomScaleSheetLayoutView="88" zoomScalePageLayoutView="70" workbookViewId="0">
      <selection activeCell="I27" sqref="I26:I27"/>
    </sheetView>
  </sheetViews>
  <sheetFormatPr baseColWidth="10" defaultRowHeight="16.5" x14ac:dyDescent="0.3"/>
  <cols>
    <col min="1" max="1" width="11.42578125" style="1"/>
    <col min="2" max="2" width="14" style="1" customWidth="1"/>
    <col min="3" max="4" width="11.42578125" style="1"/>
    <col min="5" max="5" width="12.5703125" style="1" customWidth="1"/>
    <col min="6" max="6" width="10.42578125" style="1" customWidth="1"/>
    <col min="7" max="7" width="29.28515625" style="1" customWidth="1"/>
    <col min="8" max="8" width="47.42578125" style="1" customWidth="1"/>
    <col min="9" max="9" width="38.140625" style="1" customWidth="1"/>
    <col min="10" max="10" width="9.85546875" style="1" customWidth="1"/>
    <col min="11" max="11" width="11.42578125" style="1"/>
    <col min="12" max="12" width="9.85546875" style="1" customWidth="1"/>
    <col min="13" max="13" width="8" style="1" customWidth="1"/>
    <col min="14" max="14" width="12.4257812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85"/>
      <c r="C2" s="85"/>
      <c r="D2" s="85"/>
      <c r="E2" s="85"/>
      <c r="F2" s="85"/>
      <c r="G2" s="85"/>
      <c r="H2" s="85"/>
      <c r="I2" s="85"/>
      <c r="J2" s="85"/>
      <c r="K2" s="85"/>
      <c r="L2" s="85"/>
      <c r="M2" s="85"/>
      <c r="N2" s="85"/>
    </row>
    <row r="3" spans="2:15" ht="18.75" x14ac:dyDescent="0.3">
      <c r="B3" s="37" t="s">
        <v>7</v>
      </c>
      <c r="C3" s="37" t="s">
        <v>11</v>
      </c>
      <c r="D3" s="85"/>
      <c r="E3" s="85"/>
      <c r="F3" s="85"/>
      <c r="G3" s="85"/>
      <c r="H3" s="85"/>
      <c r="I3" s="85"/>
      <c r="J3" s="85"/>
      <c r="K3" s="85"/>
      <c r="L3" s="85"/>
      <c r="M3" s="85"/>
      <c r="N3" s="85"/>
    </row>
    <row r="4" spans="2:15" ht="12.75" customHeight="1" x14ac:dyDescent="0.3">
      <c r="B4" s="37"/>
      <c r="C4" s="37"/>
      <c r="D4" s="85"/>
      <c r="E4" s="85"/>
      <c r="F4" s="85"/>
      <c r="G4" s="85"/>
      <c r="H4" s="85"/>
      <c r="I4" s="85"/>
      <c r="J4" s="85"/>
      <c r="K4" s="85"/>
      <c r="L4" s="85"/>
      <c r="M4" s="85"/>
      <c r="N4" s="85"/>
    </row>
    <row r="5" spans="2:15" x14ac:dyDescent="0.3">
      <c r="B5" s="37" t="s">
        <v>54</v>
      </c>
      <c r="C5" s="37"/>
      <c r="D5" s="35"/>
      <c r="E5" s="35"/>
      <c r="F5" s="35"/>
      <c r="G5" s="35"/>
      <c r="H5" s="35"/>
      <c r="I5" s="35"/>
      <c r="J5" s="35"/>
      <c r="K5" s="35"/>
      <c r="L5" s="35"/>
      <c r="M5" s="35"/>
      <c r="N5" s="35"/>
    </row>
    <row r="6" spans="2:15" ht="15" customHeight="1" x14ac:dyDescent="0.3">
      <c r="B6" s="229" t="s">
        <v>15</v>
      </c>
      <c r="C6" s="229"/>
      <c r="D6" s="229"/>
      <c r="E6" s="4" t="s">
        <v>3</v>
      </c>
      <c r="F6" s="5" t="s">
        <v>5</v>
      </c>
      <c r="G6" s="5"/>
      <c r="H6" s="230" t="s">
        <v>12</v>
      </c>
      <c r="I6" s="230"/>
      <c r="J6" s="5" t="s">
        <v>5</v>
      </c>
      <c r="L6" s="7"/>
      <c r="M6" s="231"/>
      <c r="N6" s="231"/>
    </row>
    <row r="7" spans="2:15" x14ac:dyDescent="0.3">
      <c r="B7" s="229"/>
      <c r="C7" s="229"/>
      <c r="D7" s="229"/>
      <c r="E7" s="8" t="s">
        <v>4</v>
      </c>
      <c r="F7" s="6"/>
      <c r="G7" s="5"/>
      <c r="H7" s="232" t="s">
        <v>13</v>
      </c>
      <c r="I7" s="232"/>
      <c r="J7" s="5"/>
      <c r="M7" s="9"/>
      <c r="N7" s="9"/>
    </row>
    <row r="8" spans="2:15" ht="20.25" customHeight="1" x14ac:dyDescent="0.3">
      <c r="B8" s="233" t="s">
        <v>14</v>
      </c>
      <c r="C8" s="233"/>
      <c r="D8" s="234" t="s">
        <v>72</v>
      </c>
      <c r="E8" s="235"/>
      <c r="F8" s="235"/>
      <c r="G8" s="235"/>
      <c r="H8" s="235"/>
      <c r="I8" s="10" t="s">
        <v>16</v>
      </c>
      <c r="J8" s="240" t="s">
        <v>545</v>
      </c>
      <c r="K8" s="240"/>
      <c r="L8" s="240"/>
      <c r="M8" s="240"/>
      <c r="N8" s="240"/>
    </row>
    <row r="9" spans="2:15" ht="11.25" customHeight="1" thickBot="1" x14ac:dyDescent="0.35">
      <c r="B9" s="11"/>
      <c r="C9" s="11"/>
      <c r="D9" s="12"/>
      <c r="E9" s="13"/>
      <c r="F9" s="14"/>
      <c r="G9" s="14"/>
      <c r="H9" s="11"/>
      <c r="I9" s="11"/>
      <c r="J9" s="12"/>
      <c r="K9" s="15"/>
      <c r="L9" s="11"/>
      <c r="M9" s="11"/>
      <c r="N9" s="11"/>
    </row>
    <row r="10" spans="2:15" ht="54.75" customHeight="1" thickBot="1" x14ac:dyDescent="0.35">
      <c r="B10" s="45" t="s">
        <v>26</v>
      </c>
      <c r="C10" s="16" t="s">
        <v>30</v>
      </c>
      <c r="D10" s="16" t="s">
        <v>29</v>
      </c>
      <c r="E10" s="17" t="s">
        <v>28</v>
      </c>
      <c r="F10" s="18" t="s">
        <v>27</v>
      </c>
      <c r="G10" s="18" t="s">
        <v>19</v>
      </c>
      <c r="H10" s="16" t="s">
        <v>18</v>
      </c>
      <c r="I10" s="16" t="s">
        <v>17</v>
      </c>
      <c r="J10" s="16" t="s">
        <v>25</v>
      </c>
      <c r="K10" s="19" t="s">
        <v>20</v>
      </c>
      <c r="L10" s="16" t="s">
        <v>24</v>
      </c>
      <c r="M10" s="16" t="s">
        <v>23</v>
      </c>
      <c r="N10" s="20" t="s">
        <v>22</v>
      </c>
    </row>
    <row r="11" spans="2:15" s="21" customFormat="1" ht="50.25" customHeight="1" x14ac:dyDescent="0.2">
      <c r="B11" s="51" t="s">
        <v>70</v>
      </c>
      <c r="C11" s="56"/>
      <c r="D11" s="52">
        <v>44246</v>
      </c>
      <c r="E11" s="57" t="s">
        <v>71</v>
      </c>
      <c r="F11" s="52">
        <v>43927</v>
      </c>
      <c r="G11" s="89" t="s">
        <v>545</v>
      </c>
      <c r="H11" s="58" t="s">
        <v>73</v>
      </c>
      <c r="I11" s="58" t="s">
        <v>74</v>
      </c>
      <c r="J11" s="59" t="s">
        <v>21</v>
      </c>
      <c r="K11" s="53">
        <v>119</v>
      </c>
      <c r="L11" s="54">
        <v>3622.13</v>
      </c>
      <c r="M11" s="39">
        <f t="shared" ref="M11" si="0">L11*0.16</f>
        <v>579.54079999999999</v>
      </c>
      <c r="N11" s="40">
        <f t="shared" ref="N11" si="1">(L11+M11)*K11</f>
        <v>499998.82519999996</v>
      </c>
      <c r="O11" s="44"/>
    </row>
    <row r="12" spans="2:15" s="21" customFormat="1" ht="18.75" customHeight="1" thickBot="1" x14ac:dyDescent="0.25">
      <c r="B12" s="78"/>
      <c r="C12" s="23"/>
      <c r="D12" s="24"/>
      <c r="E12" s="79"/>
      <c r="F12" s="24"/>
      <c r="G12" s="91"/>
      <c r="H12" s="26"/>
      <c r="I12" s="26"/>
      <c r="J12" s="27"/>
      <c r="K12" s="80"/>
      <c r="L12" s="92"/>
      <c r="M12" s="29"/>
      <c r="N12" s="86"/>
      <c r="O12" s="44"/>
    </row>
    <row r="13" spans="2:15" s="21" customFormat="1" ht="14.25" customHeight="1" x14ac:dyDescent="0.2">
      <c r="B13" s="68"/>
      <c r="C13" s="68"/>
      <c r="D13" s="69"/>
      <c r="E13" s="70"/>
      <c r="F13" s="69"/>
      <c r="G13" s="69"/>
      <c r="H13" s="71"/>
      <c r="I13" s="75"/>
      <c r="J13" s="72"/>
      <c r="K13" s="77"/>
      <c r="L13" s="73"/>
      <c r="M13" s="74"/>
      <c r="N13" s="74"/>
      <c r="O13" s="67"/>
    </row>
    <row r="14" spans="2:15" s="21" customFormat="1" ht="13.5" customHeight="1" x14ac:dyDescent="0.3">
      <c r="B14" s="37" t="s">
        <v>8</v>
      </c>
      <c r="C14" s="34"/>
      <c r="D14" s="1"/>
      <c r="E14" s="1"/>
      <c r="F14" s="1"/>
      <c r="G14" s="1"/>
      <c r="H14" s="1"/>
      <c r="I14" s="1"/>
      <c r="J14" s="1"/>
      <c r="K14" s="32"/>
      <c r="L14" s="1"/>
      <c r="M14" s="1"/>
      <c r="N14" s="42"/>
      <c r="O14" s="67"/>
    </row>
    <row r="15" spans="2:15" s="21" customFormat="1" ht="27" customHeight="1" x14ac:dyDescent="0.3">
      <c r="B15" s="37"/>
      <c r="C15" s="34"/>
      <c r="D15" s="1"/>
      <c r="E15" s="1"/>
      <c r="F15" s="1"/>
      <c r="G15" s="1"/>
      <c r="H15" s="1"/>
      <c r="I15" s="1"/>
      <c r="J15" s="1"/>
      <c r="K15" s="1"/>
      <c r="L15" s="1"/>
      <c r="M15" s="1"/>
      <c r="N15" s="1"/>
      <c r="O15" s="67"/>
    </row>
    <row r="16" spans="2:15" s="21" customFormat="1" ht="17.25" customHeight="1" x14ac:dyDescent="0.3">
      <c r="B16" s="1"/>
      <c r="C16" s="1"/>
      <c r="D16" s="1"/>
      <c r="E16" s="1"/>
      <c r="F16" s="1"/>
      <c r="G16" s="1"/>
      <c r="H16" s="1"/>
      <c r="I16" s="1"/>
      <c r="J16" s="1"/>
      <c r="K16" s="1"/>
      <c r="L16" s="1"/>
      <c r="M16" s="1"/>
      <c r="N16" s="1"/>
      <c r="O16" s="44"/>
    </row>
    <row r="17" spans="2:15" s="21" customFormat="1" ht="75.75" customHeight="1" x14ac:dyDescent="0.3">
      <c r="B17" s="30"/>
      <c r="C17" s="31"/>
      <c r="D17" s="1"/>
      <c r="E17" s="87"/>
      <c r="F17" s="32"/>
      <c r="G17" s="32"/>
      <c r="H17" s="1"/>
      <c r="I17" s="33"/>
      <c r="J17" s="1"/>
      <c r="K17" s="31"/>
      <c r="L17" s="33"/>
      <c r="M17" s="31"/>
      <c r="N17" s="1"/>
      <c r="O17" s="44"/>
    </row>
    <row r="18" spans="2:15" s="21" customFormat="1" ht="27" customHeight="1" x14ac:dyDescent="0.3">
      <c r="B18" s="237" t="s">
        <v>546</v>
      </c>
      <c r="C18" s="237"/>
      <c r="D18" s="237"/>
      <c r="E18" s="64"/>
      <c r="F18" s="238" t="s">
        <v>366</v>
      </c>
      <c r="G18" s="238"/>
      <c r="H18" s="1"/>
      <c r="I18" s="36" t="s">
        <v>342</v>
      </c>
      <c r="J18" s="1"/>
      <c r="K18" s="238" t="s">
        <v>343</v>
      </c>
      <c r="L18" s="238"/>
      <c r="M18" s="238"/>
      <c r="N18" s="238"/>
      <c r="O18" s="44"/>
    </row>
    <row r="19" spans="2:15" x14ac:dyDescent="0.3">
      <c r="B19" s="239" t="s">
        <v>0</v>
      </c>
      <c r="C19" s="239"/>
      <c r="D19" s="239"/>
      <c r="E19" s="50"/>
      <c r="F19" s="239" t="s">
        <v>1</v>
      </c>
      <c r="G19" s="239"/>
      <c r="I19" s="36" t="s">
        <v>2</v>
      </c>
      <c r="K19" s="38" t="s">
        <v>9</v>
      </c>
      <c r="L19" s="38"/>
      <c r="M19" s="38"/>
      <c r="O19" s="42"/>
    </row>
    <row r="20" spans="2:15" ht="45" customHeight="1" x14ac:dyDescent="0.3">
      <c r="B20" s="227" t="s">
        <v>6</v>
      </c>
      <c r="C20" s="227"/>
      <c r="D20" s="227"/>
      <c r="E20" s="227"/>
      <c r="F20" s="227"/>
      <c r="G20" s="227"/>
      <c r="H20" s="227"/>
      <c r="I20" s="227"/>
      <c r="J20" s="227"/>
      <c r="K20" s="227"/>
      <c r="L20" s="227"/>
      <c r="M20" s="227"/>
      <c r="N20" s="227"/>
      <c r="O20" s="42"/>
    </row>
    <row r="23" spans="2:15" ht="28.5" customHeight="1" x14ac:dyDescent="0.3"/>
    <row r="26" spans="2:15" ht="26.25" customHeight="1" x14ac:dyDescent="0.3"/>
    <row r="28" spans="2:15" s="34" customFormat="1" ht="15" customHeight="1" x14ac:dyDescent="0.3">
      <c r="B28" s="1"/>
      <c r="C28" s="1"/>
      <c r="D28" s="1"/>
      <c r="E28" s="1"/>
      <c r="F28" s="1"/>
      <c r="G28" s="1"/>
      <c r="H28" s="1"/>
      <c r="I28" s="1"/>
      <c r="J28" s="1"/>
      <c r="K28" s="1"/>
      <c r="L28" s="1"/>
      <c r="M28" s="1"/>
      <c r="N28" s="1"/>
    </row>
  </sheetData>
  <mergeCells count="14">
    <mergeCell ref="B8:C8"/>
    <mergeCell ref="D8:H8"/>
    <mergeCell ref="J8:N8"/>
    <mergeCell ref="B1:N1"/>
    <mergeCell ref="B6:D7"/>
    <mergeCell ref="H6:I6"/>
    <mergeCell ref="M6:N6"/>
    <mergeCell ref="H7:I7"/>
    <mergeCell ref="B18:D18"/>
    <mergeCell ref="B20:N20"/>
    <mergeCell ref="F18:G18"/>
    <mergeCell ref="F19:G19"/>
    <mergeCell ref="K18:N18"/>
    <mergeCell ref="B19:D19"/>
  </mergeCells>
  <hyperlinks>
    <hyperlink ref="H6:I6" r:id="rId1" display="OBRA EN BIEN DE DOMINIO PUBLICO: (18)"/>
  </hyperlinks>
  <printOptions horizontalCentered="1"/>
  <pageMargins left="0.39370078740157483" right="0.39370078740157483" top="0.74803149606299213" bottom="0.74803149606299213" header="0.31496062992125984" footer="0.31496062992125984"/>
  <pageSetup paperSize="5" scale="68"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36"/>
  <sheetViews>
    <sheetView view="pageBreakPreview" zoomScale="88" zoomScaleNormal="88" zoomScaleSheetLayoutView="88" zoomScalePageLayoutView="70" workbookViewId="0">
      <selection activeCell="G12" sqref="G12"/>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18.7109375" style="1" customWidth="1"/>
    <col min="6" max="6" width="16.85546875" style="1" customWidth="1"/>
    <col min="7" max="7" width="38.140625" style="1" customWidth="1"/>
    <col min="8" max="8" width="42.140625" style="1" customWidth="1"/>
    <col min="9" max="9" width="55.140625" style="1" customWidth="1"/>
    <col min="10" max="11" width="11.42578125" style="1"/>
    <col min="12" max="12" width="13.5703125" style="1" customWidth="1"/>
    <col min="13" max="13" width="10.7109375" style="1" customWidth="1"/>
    <col min="14" max="14" width="12.8554687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66"/>
      <c r="C2" s="66"/>
      <c r="D2" s="66"/>
      <c r="E2" s="66"/>
      <c r="F2" s="66"/>
      <c r="G2" s="66"/>
      <c r="H2" s="66"/>
      <c r="I2" s="66"/>
      <c r="J2" s="66"/>
      <c r="K2" s="66"/>
      <c r="L2" s="66"/>
      <c r="M2" s="66"/>
      <c r="N2" s="66"/>
    </row>
    <row r="3" spans="2:15" ht="18.75" x14ac:dyDescent="0.3">
      <c r="B3" s="37" t="s">
        <v>7</v>
      </c>
      <c r="C3" s="37" t="s">
        <v>11</v>
      </c>
      <c r="D3" s="66"/>
      <c r="E3" s="66"/>
      <c r="F3" s="66"/>
      <c r="G3" s="66"/>
      <c r="H3" s="66"/>
      <c r="I3" s="66"/>
      <c r="J3" s="66"/>
      <c r="K3" s="66"/>
      <c r="L3" s="66"/>
      <c r="M3" s="66"/>
      <c r="N3" s="66"/>
    </row>
    <row r="4" spans="2:15" ht="18.75" x14ac:dyDescent="0.3">
      <c r="B4" s="37"/>
      <c r="C4" s="37"/>
      <c r="D4" s="66"/>
      <c r="E4" s="66"/>
      <c r="F4" s="66"/>
      <c r="G4" s="66"/>
      <c r="H4" s="66"/>
      <c r="I4" s="66"/>
      <c r="J4" s="66"/>
      <c r="K4" s="66"/>
      <c r="L4" s="66"/>
      <c r="M4" s="66"/>
      <c r="N4" s="66"/>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35.25" customHeight="1" x14ac:dyDescent="0.3">
      <c r="B9" s="233" t="s">
        <v>14</v>
      </c>
      <c r="C9" s="233"/>
      <c r="D9" s="234" t="s">
        <v>547</v>
      </c>
      <c r="E9" s="235"/>
      <c r="F9" s="235"/>
      <c r="G9" s="235"/>
      <c r="H9" s="235"/>
      <c r="I9" s="10" t="s">
        <v>16</v>
      </c>
      <c r="J9" s="241" t="s">
        <v>543</v>
      </c>
      <c r="K9" s="241"/>
      <c r="L9" s="241"/>
      <c r="M9" s="241"/>
      <c r="N9" s="241"/>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27" customHeight="1" x14ac:dyDescent="0.2">
      <c r="B12" s="51" t="s">
        <v>55</v>
      </c>
      <c r="C12" s="56"/>
      <c r="D12" s="52">
        <v>44245</v>
      </c>
      <c r="E12" s="57" t="s">
        <v>56</v>
      </c>
      <c r="F12" s="52">
        <v>44245</v>
      </c>
      <c r="G12" s="89" t="s">
        <v>543</v>
      </c>
      <c r="H12" s="58" t="s">
        <v>57</v>
      </c>
      <c r="I12" s="58" t="s">
        <v>42</v>
      </c>
      <c r="J12" s="59" t="s">
        <v>21</v>
      </c>
      <c r="K12" s="53">
        <v>225</v>
      </c>
      <c r="L12" s="54">
        <v>426.72</v>
      </c>
      <c r="M12" s="39">
        <f t="shared" ref="M12:M13" si="0">L12*0.16</f>
        <v>68.275200000000012</v>
      </c>
      <c r="N12" s="40">
        <f t="shared" ref="N12:N19" si="1">(L12+M12)*K12</f>
        <v>111373.92000000001</v>
      </c>
      <c r="O12" s="44"/>
    </row>
    <row r="13" spans="2:15" s="21" customFormat="1" ht="27" customHeight="1" x14ac:dyDescent="0.2">
      <c r="B13" s="51" t="s">
        <v>55</v>
      </c>
      <c r="C13" s="56"/>
      <c r="D13" s="52">
        <v>44245</v>
      </c>
      <c r="E13" s="57" t="s">
        <v>56</v>
      </c>
      <c r="F13" s="52">
        <v>44245</v>
      </c>
      <c r="G13" s="89" t="s">
        <v>543</v>
      </c>
      <c r="H13" s="58" t="s">
        <v>57</v>
      </c>
      <c r="I13" s="58" t="s">
        <v>43</v>
      </c>
      <c r="J13" s="59" t="s">
        <v>21</v>
      </c>
      <c r="K13" s="53">
        <v>400</v>
      </c>
      <c r="L13" s="54">
        <v>221.55</v>
      </c>
      <c r="M13" s="39">
        <f t="shared" si="0"/>
        <v>35.448</v>
      </c>
      <c r="N13" s="40">
        <f t="shared" si="1"/>
        <v>102799.2</v>
      </c>
      <c r="O13" s="44"/>
    </row>
    <row r="14" spans="2:15" s="21" customFormat="1" ht="27" customHeight="1" x14ac:dyDescent="0.2">
      <c r="B14" s="51" t="s">
        <v>55</v>
      </c>
      <c r="C14" s="56"/>
      <c r="D14" s="52">
        <v>44245</v>
      </c>
      <c r="E14" s="57" t="s">
        <v>56</v>
      </c>
      <c r="F14" s="52">
        <v>44245</v>
      </c>
      <c r="G14" s="89" t="s">
        <v>543</v>
      </c>
      <c r="H14" s="58" t="s">
        <v>57</v>
      </c>
      <c r="I14" s="58" t="s">
        <v>44</v>
      </c>
      <c r="J14" s="59" t="s">
        <v>21</v>
      </c>
      <c r="K14" s="53">
        <v>5000</v>
      </c>
      <c r="L14" s="54">
        <v>0.71</v>
      </c>
      <c r="M14" s="39">
        <f t="shared" ref="M14" si="2">L14*0.16</f>
        <v>0.11359999999999999</v>
      </c>
      <c r="N14" s="40">
        <f t="shared" ref="N14" si="3">(L14+M14)*K14</f>
        <v>4118</v>
      </c>
      <c r="O14" s="44"/>
    </row>
    <row r="15" spans="2:15" s="21" customFormat="1" ht="27" customHeight="1" x14ac:dyDescent="0.2">
      <c r="B15" s="51" t="s">
        <v>55</v>
      </c>
      <c r="C15" s="56"/>
      <c r="D15" s="52">
        <v>44245</v>
      </c>
      <c r="E15" s="57" t="s">
        <v>56</v>
      </c>
      <c r="F15" s="52">
        <v>44245</v>
      </c>
      <c r="G15" s="89" t="s">
        <v>543</v>
      </c>
      <c r="H15" s="58" t="s">
        <v>57</v>
      </c>
      <c r="I15" s="58" t="s">
        <v>45</v>
      </c>
      <c r="J15" s="59" t="s">
        <v>38</v>
      </c>
      <c r="K15" s="53">
        <v>8</v>
      </c>
      <c r="L15" s="54">
        <v>40.520000000000003</v>
      </c>
      <c r="M15" s="39">
        <f t="shared" ref="M15:M16" si="4">L15*0.16</f>
        <v>6.483200000000001</v>
      </c>
      <c r="N15" s="40">
        <f t="shared" ref="N15:N16" si="5">(L15+M15)*K15</f>
        <v>376.02560000000005</v>
      </c>
      <c r="O15" s="44"/>
    </row>
    <row r="16" spans="2:15" s="21" customFormat="1" ht="27" customHeight="1" x14ac:dyDescent="0.2">
      <c r="B16" s="51" t="s">
        <v>55</v>
      </c>
      <c r="C16" s="56"/>
      <c r="D16" s="52">
        <v>44245</v>
      </c>
      <c r="E16" s="57" t="s">
        <v>56</v>
      </c>
      <c r="F16" s="52">
        <v>44245</v>
      </c>
      <c r="G16" s="89" t="s">
        <v>543</v>
      </c>
      <c r="H16" s="58" t="s">
        <v>57</v>
      </c>
      <c r="I16" s="58" t="s">
        <v>46</v>
      </c>
      <c r="J16" s="59" t="s">
        <v>38</v>
      </c>
      <c r="K16" s="53">
        <v>8</v>
      </c>
      <c r="L16" s="54">
        <v>43.1</v>
      </c>
      <c r="M16" s="39">
        <f t="shared" si="4"/>
        <v>6.8960000000000008</v>
      </c>
      <c r="N16" s="40">
        <f t="shared" si="5"/>
        <v>399.96800000000002</v>
      </c>
      <c r="O16" s="44"/>
    </row>
    <row r="17" spans="2:15" s="21" customFormat="1" ht="27" customHeight="1" x14ac:dyDescent="0.2">
      <c r="B17" s="51" t="s">
        <v>55</v>
      </c>
      <c r="C17" s="56"/>
      <c r="D17" s="52">
        <v>44245</v>
      </c>
      <c r="E17" s="57" t="s">
        <v>56</v>
      </c>
      <c r="F17" s="52">
        <v>44245</v>
      </c>
      <c r="G17" s="89" t="s">
        <v>543</v>
      </c>
      <c r="H17" s="58" t="s">
        <v>57</v>
      </c>
      <c r="I17" s="58" t="s">
        <v>47</v>
      </c>
      <c r="J17" s="59" t="s">
        <v>21</v>
      </c>
      <c r="K17" s="53">
        <v>5</v>
      </c>
      <c r="L17" s="54">
        <v>41.38</v>
      </c>
      <c r="M17" s="39">
        <f t="shared" ref="M17:M18" si="6">L17*0.16</f>
        <v>6.6208000000000009</v>
      </c>
      <c r="N17" s="40">
        <f t="shared" ref="N17:N18" si="7">(L17+M17)*K17</f>
        <v>240.00400000000002</v>
      </c>
      <c r="O17" s="44"/>
    </row>
    <row r="18" spans="2:15" s="21" customFormat="1" ht="27" customHeight="1" x14ac:dyDescent="0.2">
      <c r="B18" s="51" t="s">
        <v>55</v>
      </c>
      <c r="C18" s="56"/>
      <c r="D18" s="52">
        <v>44245</v>
      </c>
      <c r="E18" s="57" t="s">
        <v>56</v>
      </c>
      <c r="F18" s="52">
        <v>44245</v>
      </c>
      <c r="G18" s="89" t="s">
        <v>543</v>
      </c>
      <c r="H18" s="58" t="s">
        <v>57</v>
      </c>
      <c r="I18" s="58" t="s">
        <v>48</v>
      </c>
      <c r="J18" s="59" t="s">
        <v>21</v>
      </c>
      <c r="K18" s="53">
        <v>50</v>
      </c>
      <c r="L18" s="54">
        <v>7.76</v>
      </c>
      <c r="M18" s="39">
        <f t="shared" si="6"/>
        <v>1.2416</v>
      </c>
      <c r="N18" s="40">
        <f t="shared" si="7"/>
        <v>450.08</v>
      </c>
      <c r="O18" s="67"/>
    </row>
    <row r="19" spans="2:15" s="21" customFormat="1" ht="27" customHeight="1" x14ac:dyDescent="0.2">
      <c r="B19" s="51" t="s">
        <v>58</v>
      </c>
      <c r="C19" s="56"/>
      <c r="D19" s="52">
        <v>44281</v>
      </c>
      <c r="E19" s="57" t="s">
        <v>31</v>
      </c>
      <c r="F19" s="52" t="s">
        <v>33</v>
      </c>
      <c r="G19" s="89" t="s">
        <v>543</v>
      </c>
      <c r="H19" s="58" t="s">
        <v>49</v>
      </c>
      <c r="I19" s="58" t="s">
        <v>59</v>
      </c>
      <c r="J19" s="59" t="s">
        <v>32</v>
      </c>
      <c r="K19" s="53">
        <v>1</v>
      </c>
      <c r="L19" s="54">
        <v>14760</v>
      </c>
      <c r="M19" s="55">
        <f>L19*0</f>
        <v>0</v>
      </c>
      <c r="N19" s="61">
        <f t="shared" si="1"/>
        <v>14760</v>
      </c>
      <c r="O19" s="44"/>
    </row>
    <row r="20" spans="2:15" s="21" customFormat="1" ht="27" customHeight="1" x14ac:dyDescent="0.2">
      <c r="B20" s="51" t="s">
        <v>60</v>
      </c>
      <c r="C20" s="56"/>
      <c r="D20" s="52">
        <v>44281</v>
      </c>
      <c r="E20" s="57" t="s">
        <v>31</v>
      </c>
      <c r="F20" s="52" t="s">
        <v>33</v>
      </c>
      <c r="G20" s="89" t="s">
        <v>543</v>
      </c>
      <c r="H20" s="58" t="s">
        <v>49</v>
      </c>
      <c r="I20" s="58" t="s">
        <v>61</v>
      </c>
      <c r="J20" s="59" t="s">
        <v>32</v>
      </c>
      <c r="K20" s="53">
        <v>1</v>
      </c>
      <c r="L20" s="54">
        <v>16400.080000000002</v>
      </c>
      <c r="M20" s="55">
        <f>L20*0</f>
        <v>0</v>
      </c>
      <c r="N20" s="61">
        <f>(L20+M20)*K20</f>
        <v>16400.080000000002</v>
      </c>
      <c r="O20" s="67"/>
    </row>
    <row r="21" spans="2:15" s="21" customFormat="1" ht="20.25" customHeight="1" x14ac:dyDescent="0.2">
      <c r="B21" s="51" t="s">
        <v>62</v>
      </c>
      <c r="C21" s="56"/>
      <c r="D21" s="52">
        <v>44281</v>
      </c>
      <c r="E21" s="57" t="s">
        <v>31</v>
      </c>
      <c r="F21" s="52" t="s">
        <v>33</v>
      </c>
      <c r="G21" s="89" t="s">
        <v>543</v>
      </c>
      <c r="H21" s="58" t="s">
        <v>49</v>
      </c>
      <c r="I21" s="58" t="s">
        <v>63</v>
      </c>
      <c r="J21" s="59" t="s">
        <v>32</v>
      </c>
      <c r="K21" s="53">
        <v>1</v>
      </c>
      <c r="L21" s="54">
        <v>19680</v>
      </c>
      <c r="M21" s="55">
        <f>L21*0</f>
        <v>0</v>
      </c>
      <c r="N21" s="61">
        <f>(L21+M21)*K21</f>
        <v>19680</v>
      </c>
      <c r="O21" s="67"/>
    </row>
    <row r="22" spans="2:15" s="21" customFormat="1" ht="19.5" customHeight="1" x14ac:dyDescent="0.2">
      <c r="B22" s="51" t="s">
        <v>64</v>
      </c>
      <c r="C22" s="81"/>
      <c r="D22" s="82">
        <v>44281</v>
      </c>
      <c r="E22" s="57" t="s">
        <v>31</v>
      </c>
      <c r="F22" s="52" t="s">
        <v>33</v>
      </c>
      <c r="G22" s="89" t="s">
        <v>543</v>
      </c>
      <c r="H22" s="58" t="s">
        <v>49</v>
      </c>
      <c r="I22" s="58" t="s">
        <v>65</v>
      </c>
      <c r="J22" s="59" t="s">
        <v>32</v>
      </c>
      <c r="K22" s="53">
        <v>1</v>
      </c>
      <c r="L22" s="54">
        <v>14760</v>
      </c>
      <c r="M22" s="55">
        <f>L22*0</f>
        <v>0</v>
      </c>
      <c r="N22" s="61">
        <f>(L22+M22)*K22</f>
        <v>14760</v>
      </c>
      <c r="O22" s="67"/>
    </row>
    <row r="23" spans="2:15" s="21" customFormat="1" ht="20.25" customHeight="1" thickBot="1" x14ac:dyDescent="0.25">
      <c r="B23" s="78" t="s">
        <v>66</v>
      </c>
      <c r="C23" s="23"/>
      <c r="D23" s="24" t="s">
        <v>67</v>
      </c>
      <c r="E23" s="79">
        <v>11255</v>
      </c>
      <c r="F23" s="24">
        <v>44313</v>
      </c>
      <c r="G23" s="91" t="s">
        <v>543</v>
      </c>
      <c r="H23" s="26" t="s">
        <v>68</v>
      </c>
      <c r="I23" s="26" t="s">
        <v>69</v>
      </c>
      <c r="J23" s="27" t="s">
        <v>21</v>
      </c>
      <c r="K23" s="80">
        <v>50</v>
      </c>
      <c r="L23" s="92">
        <v>342</v>
      </c>
      <c r="M23" s="46">
        <f t="shared" ref="M23" si="8">L23*0.16</f>
        <v>54.72</v>
      </c>
      <c r="N23" s="63">
        <f t="shared" ref="N23" si="9">(L23+M23)*K23</f>
        <v>19836</v>
      </c>
      <c r="O23" s="67"/>
    </row>
    <row r="24" spans="2:15" s="21" customFormat="1" ht="27" customHeight="1" x14ac:dyDescent="0.2">
      <c r="B24" s="68"/>
      <c r="C24" s="68"/>
      <c r="D24" s="68"/>
      <c r="E24" s="70"/>
      <c r="F24" s="69"/>
      <c r="G24" s="69"/>
      <c r="H24" s="71"/>
      <c r="I24" s="75"/>
      <c r="J24" s="72"/>
      <c r="K24" s="77"/>
      <c r="L24" s="73"/>
      <c r="M24" s="76"/>
      <c r="N24" s="76"/>
      <c r="O24" s="44"/>
    </row>
    <row r="25" spans="2:15" x14ac:dyDescent="0.3">
      <c r="B25" s="37" t="s">
        <v>8</v>
      </c>
      <c r="C25" s="34"/>
      <c r="N25" s="42"/>
      <c r="O25" s="42"/>
    </row>
    <row r="26" spans="2:15" x14ac:dyDescent="0.3">
      <c r="B26" s="37"/>
      <c r="C26" s="34"/>
      <c r="N26" s="42"/>
      <c r="O26" s="42"/>
    </row>
    <row r="27" spans="2:15" x14ac:dyDescent="0.3">
      <c r="B27" s="37"/>
      <c r="C27" s="34"/>
      <c r="N27" s="42"/>
      <c r="O27" s="42"/>
    </row>
    <row r="28" spans="2:15" x14ac:dyDescent="0.3">
      <c r="B28" s="37"/>
      <c r="C28" s="34"/>
      <c r="O28" s="42"/>
    </row>
    <row r="30" spans="2:15" ht="88.5" customHeight="1" x14ac:dyDescent="0.3">
      <c r="B30" s="30"/>
      <c r="C30" s="31"/>
      <c r="E30" s="87"/>
      <c r="F30" s="31"/>
      <c r="G30" s="32"/>
      <c r="I30" s="33"/>
      <c r="K30" s="31"/>
      <c r="L30" s="33"/>
      <c r="M30" s="31"/>
    </row>
    <row r="31" spans="2:15" ht="28.5" customHeight="1" x14ac:dyDescent="0.3">
      <c r="B31" s="237" t="s">
        <v>341</v>
      </c>
      <c r="C31" s="237"/>
      <c r="D31" s="237"/>
      <c r="E31" s="64"/>
      <c r="F31" s="238" t="s">
        <v>366</v>
      </c>
      <c r="G31" s="238"/>
      <c r="I31" s="36" t="s">
        <v>342</v>
      </c>
      <c r="K31" s="238" t="s">
        <v>343</v>
      </c>
      <c r="L31" s="238"/>
      <c r="M31" s="238"/>
      <c r="N31" s="238"/>
    </row>
    <row r="32" spans="2:15" x14ac:dyDescent="0.3">
      <c r="B32" s="239" t="s">
        <v>0</v>
      </c>
      <c r="C32" s="239"/>
      <c r="D32" s="239"/>
      <c r="E32" s="50"/>
      <c r="F32" s="239" t="s">
        <v>1</v>
      </c>
      <c r="G32" s="239"/>
      <c r="I32" s="36" t="s">
        <v>2</v>
      </c>
      <c r="K32" s="242" t="s">
        <v>9</v>
      </c>
      <c r="L32" s="242"/>
      <c r="M32" s="242"/>
      <c r="N32" s="242"/>
    </row>
    <row r="33" spans="2:14" ht="31.5" customHeight="1" x14ac:dyDescent="0.3">
      <c r="B33" s="227" t="s">
        <v>6</v>
      </c>
      <c r="C33" s="227"/>
      <c r="D33" s="227"/>
      <c r="E33" s="227"/>
      <c r="F33" s="227"/>
      <c r="G33" s="227"/>
      <c r="H33" s="227"/>
      <c r="I33" s="227"/>
      <c r="J33" s="227"/>
      <c r="K33" s="227"/>
      <c r="L33" s="227"/>
      <c r="M33" s="227"/>
      <c r="N33" s="227"/>
    </row>
    <row r="34" spans="2:14" ht="26.25" customHeight="1" x14ac:dyDescent="0.3"/>
    <row r="36" spans="2:14" s="34" customFormat="1" ht="15" customHeight="1" x14ac:dyDescent="0.3">
      <c r="B36" s="1"/>
      <c r="C36" s="1"/>
      <c r="D36" s="1"/>
      <c r="E36" s="1"/>
      <c r="F36" s="1"/>
      <c r="G36" s="1"/>
      <c r="H36" s="1"/>
      <c r="I36" s="1"/>
      <c r="J36" s="1"/>
      <c r="K36" s="1"/>
      <c r="L36" s="1"/>
      <c r="M36" s="1"/>
      <c r="N36" s="1"/>
    </row>
  </sheetData>
  <mergeCells count="15">
    <mergeCell ref="B32:D32"/>
    <mergeCell ref="F32:G32"/>
    <mergeCell ref="B33:N33"/>
    <mergeCell ref="B1:N1"/>
    <mergeCell ref="B7:D8"/>
    <mergeCell ref="H7:I7"/>
    <mergeCell ref="M7:N7"/>
    <mergeCell ref="H8:I8"/>
    <mergeCell ref="B9:C9"/>
    <mergeCell ref="D9:H9"/>
    <mergeCell ref="J9:N9"/>
    <mergeCell ref="B31:D31"/>
    <mergeCell ref="F31:G31"/>
    <mergeCell ref="K31:N31"/>
    <mergeCell ref="K32:N32"/>
  </mergeCells>
  <hyperlinks>
    <hyperlink ref="H7:I7" r:id="rId1" display="OBRA EN BIEN DE DOMINIO PUBLICO: (18)"/>
  </hyperlinks>
  <printOptions horizontalCentered="1"/>
  <pageMargins left="0.19685039370078741" right="0.19685039370078741" top="0.35433070866141736" bottom="0.35433070866141736" header="0.31496062992125984" footer="0.31496062992125984"/>
  <pageSetup paperSize="5" scale="58"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39"/>
  <sheetViews>
    <sheetView view="pageBreakPreview" topLeftCell="A3" zoomScale="88" zoomScaleNormal="88" zoomScaleSheetLayoutView="88" zoomScalePageLayoutView="70" workbookViewId="0">
      <selection activeCell="H29" sqref="H29"/>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18.7109375" style="1" customWidth="1"/>
    <col min="6" max="6" width="16.85546875" style="1" customWidth="1"/>
    <col min="7" max="7" width="38.140625" style="1" customWidth="1"/>
    <col min="8" max="8" width="42.140625" style="1" customWidth="1"/>
    <col min="9" max="9" width="55.140625" style="1" customWidth="1"/>
    <col min="10" max="11" width="11.42578125" style="1"/>
    <col min="12" max="12" width="13.5703125" style="1" customWidth="1"/>
    <col min="13" max="13" width="10.7109375" style="1" customWidth="1"/>
    <col min="14" max="14" width="12.8554687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93"/>
      <c r="C2" s="93"/>
      <c r="D2" s="93"/>
      <c r="E2" s="93"/>
      <c r="F2" s="93"/>
      <c r="G2" s="93"/>
      <c r="H2" s="93"/>
      <c r="I2" s="93"/>
      <c r="J2" s="93"/>
      <c r="K2" s="93"/>
      <c r="L2" s="93"/>
      <c r="M2" s="93"/>
      <c r="N2" s="93"/>
    </row>
    <row r="3" spans="2:15" ht="18.75" x14ac:dyDescent="0.3">
      <c r="B3" s="37" t="s">
        <v>7</v>
      </c>
      <c r="C3" s="37" t="s">
        <v>11</v>
      </c>
      <c r="D3" s="93"/>
      <c r="E3" s="93"/>
      <c r="F3" s="93"/>
      <c r="G3" s="93"/>
      <c r="H3" s="93"/>
      <c r="I3" s="93"/>
      <c r="J3" s="93"/>
      <c r="K3" s="93"/>
      <c r="L3" s="93"/>
      <c r="M3" s="93"/>
      <c r="N3" s="93"/>
    </row>
    <row r="4" spans="2:15" ht="18.75" x14ac:dyDescent="0.3">
      <c r="B4" s="37"/>
      <c r="C4" s="37"/>
      <c r="D4" s="93"/>
      <c r="E4" s="93"/>
      <c r="F4" s="93"/>
      <c r="G4" s="93"/>
      <c r="H4" s="93"/>
      <c r="I4" s="93"/>
      <c r="J4" s="93"/>
      <c r="K4" s="93"/>
      <c r="L4" s="93"/>
      <c r="M4" s="93"/>
      <c r="N4" s="93"/>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35.25" customHeight="1" x14ac:dyDescent="0.3">
      <c r="B9" s="233" t="s">
        <v>14</v>
      </c>
      <c r="C9" s="233"/>
      <c r="D9" s="234" t="s">
        <v>75</v>
      </c>
      <c r="E9" s="235"/>
      <c r="F9" s="235"/>
      <c r="G9" s="235"/>
      <c r="H9" s="235"/>
      <c r="I9" s="10" t="s">
        <v>16</v>
      </c>
      <c r="J9" s="241" t="s">
        <v>544</v>
      </c>
      <c r="K9" s="241"/>
      <c r="L9" s="241"/>
      <c r="M9" s="241"/>
      <c r="N9" s="241"/>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27" customHeight="1" x14ac:dyDescent="0.2">
      <c r="B12" s="51" t="s">
        <v>76</v>
      </c>
      <c r="C12" s="56"/>
      <c r="D12" s="52">
        <v>44245</v>
      </c>
      <c r="E12" s="57" t="s">
        <v>77</v>
      </c>
      <c r="F12" s="52">
        <v>44245</v>
      </c>
      <c r="G12" s="89" t="s">
        <v>544</v>
      </c>
      <c r="H12" s="58" t="s">
        <v>57</v>
      </c>
      <c r="I12" s="58" t="s">
        <v>42</v>
      </c>
      <c r="J12" s="59" t="s">
        <v>21</v>
      </c>
      <c r="K12" s="53">
        <v>225</v>
      </c>
      <c r="L12" s="54">
        <v>426.72</v>
      </c>
      <c r="M12" s="39">
        <f t="shared" ref="M12:M18" si="0">L12*0.16</f>
        <v>68.275200000000012</v>
      </c>
      <c r="N12" s="40">
        <f t="shared" ref="N12:N20" si="1">(L12+M12)*K12</f>
        <v>111373.92000000001</v>
      </c>
      <c r="O12" s="44"/>
    </row>
    <row r="13" spans="2:15" s="21" customFormat="1" ht="27" customHeight="1" x14ac:dyDescent="0.2">
      <c r="B13" s="51" t="s">
        <v>76</v>
      </c>
      <c r="C13" s="56"/>
      <c r="D13" s="52">
        <v>44245</v>
      </c>
      <c r="E13" s="57" t="s">
        <v>77</v>
      </c>
      <c r="F13" s="52">
        <v>44245</v>
      </c>
      <c r="G13" s="89" t="s">
        <v>544</v>
      </c>
      <c r="H13" s="58" t="s">
        <v>57</v>
      </c>
      <c r="I13" s="58" t="s">
        <v>43</v>
      </c>
      <c r="J13" s="59" t="s">
        <v>21</v>
      </c>
      <c r="K13" s="53">
        <v>400</v>
      </c>
      <c r="L13" s="54">
        <v>221.55</v>
      </c>
      <c r="M13" s="39">
        <f t="shared" si="0"/>
        <v>35.448</v>
      </c>
      <c r="N13" s="40">
        <f t="shared" si="1"/>
        <v>102799.2</v>
      </c>
      <c r="O13" s="44"/>
    </row>
    <row r="14" spans="2:15" s="21" customFormat="1" ht="27" customHeight="1" x14ac:dyDescent="0.2">
      <c r="B14" s="51" t="s">
        <v>76</v>
      </c>
      <c r="C14" s="56"/>
      <c r="D14" s="52">
        <v>44245</v>
      </c>
      <c r="E14" s="57" t="s">
        <v>77</v>
      </c>
      <c r="F14" s="52">
        <v>44245</v>
      </c>
      <c r="G14" s="89" t="s">
        <v>544</v>
      </c>
      <c r="H14" s="58" t="s">
        <v>57</v>
      </c>
      <c r="I14" s="58" t="s">
        <v>44</v>
      </c>
      <c r="J14" s="59" t="s">
        <v>21</v>
      </c>
      <c r="K14" s="53">
        <v>5000</v>
      </c>
      <c r="L14" s="54">
        <v>0.71</v>
      </c>
      <c r="M14" s="39">
        <f t="shared" si="0"/>
        <v>0.11359999999999999</v>
      </c>
      <c r="N14" s="40">
        <f t="shared" si="1"/>
        <v>4118</v>
      </c>
      <c r="O14" s="44"/>
    </row>
    <row r="15" spans="2:15" s="21" customFormat="1" ht="27" customHeight="1" x14ac:dyDescent="0.2">
      <c r="B15" s="51" t="s">
        <v>76</v>
      </c>
      <c r="C15" s="56"/>
      <c r="D15" s="52">
        <v>44245</v>
      </c>
      <c r="E15" s="57" t="s">
        <v>77</v>
      </c>
      <c r="F15" s="52">
        <v>44245</v>
      </c>
      <c r="G15" s="89" t="s">
        <v>544</v>
      </c>
      <c r="H15" s="58" t="s">
        <v>57</v>
      </c>
      <c r="I15" s="58" t="s">
        <v>45</v>
      </c>
      <c r="J15" s="59" t="s">
        <v>38</v>
      </c>
      <c r="K15" s="53">
        <v>7</v>
      </c>
      <c r="L15" s="54">
        <v>40.520000000000003</v>
      </c>
      <c r="M15" s="39">
        <f t="shared" si="0"/>
        <v>6.483200000000001</v>
      </c>
      <c r="N15" s="40">
        <f t="shared" si="1"/>
        <v>329.02240000000006</v>
      </c>
      <c r="O15" s="44"/>
    </row>
    <row r="16" spans="2:15" s="21" customFormat="1" ht="27" customHeight="1" x14ac:dyDescent="0.2">
      <c r="B16" s="51" t="s">
        <v>76</v>
      </c>
      <c r="C16" s="56"/>
      <c r="D16" s="52">
        <v>44245</v>
      </c>
      <c r="E16" s="57" t="s">
        <v>77</v>
      </c>
      <c r="F16" s="52">
        <v>44245</v>
      </c>
      <c r="G16" s="89" t="s">
        <v>544</v>
      </c>
      <c r="H16" s="58" t="s">
        <v>57</v>
      </c>
      <c r="I16" s="58" t="s">
        <v>46</v>
      </c>
      <c r="J16" s="59" t="s">
        <v>38</v>
      </c>
      <c r="K16" s="53">
        <v>7</v>
      </c>
      <c r="L16" s="54">
        <v>43.1</v>
      </c>
      <c r="M16" s="39">
        <f t="shared" si="0"/>
        <v>6.8960000000000008</v>
      </c>
      <c r="N16" s="40">
        <f t="shared" si="1"/>
        <v>349.97200000000004</v>
      </c>
      <c r="O16" s="44"/>
    </row>
    <row r="17" spans="2:15" s="21" customFormat="1" ht="27" customHeight="1" x14ac:dyDescent="0.2">
      <c r="B17" s="51" t="s">
        <v>76</v>
      </c>
      <c r="C17" s="56"/>
      <c r="D17" s="52">
        <v>44245</v>
      </c>
      <c r="E17" s="57" t="s">
        <v>77</v>
      </c>
      <c r="F17" s="52">
        <v>44245</v>
      </c>
      <c r="G17" s="89" t="s">
        <v>544</v>
      </c>
      <c r="H17" s="58" t="s">
        <v>57</v>
      </c>
      <c r="I17" s="58" t="s">
        <v>47</v>
      </c>
      <c r="J17" s="59" t="s">
        <v>21</v>
      </c>
      <c r="K17" s="53">
        <v>5</v>
      </c>
      <c r="L17" s="54">
        <v>41.38</v>
      </c>
      <c r="M17" s="39">
        <f t="shared" si="0"/>
        <v>6.6208000000000009</v>
      </c>
      <c r="N17" s="40">
        <f t="shared" si="1"/>
        <v>240.00400000000002</v>
      </c>
      <c r="O17" s="44"/>
    </row>
    <row r="18" spans="2:15" s="21" customFormat="1" ht="27" customHeight="1" x14ac:dyDescent="0.2">
      <c r="B18" s="51" t="s">
        <v>76</v>
      </c>
      <c r="C18" s="56"/>
      <c r="D18" s="52">
        <v>44245</v>
      </c>
      <c r="E18" s="57" t="s">
        <v>77</v>
      </c>
      <c r="F18" s="52">
        <v>44245</v>
      </c>
      <c r="G18" s="89" t="s">
        <v>544</v>
      </c>
      <c r="H18" s="58" t="s">
        <v>57</v>
      </c>
      <c r="I18" s="58" t="s">
        <v>48</v>
      </c>
      <c r="J18" s="59" t="s">
        <v>21</v>
      </c>
      <c r="K18" s="53">
        <v>50</v>
      </c>
      <c r="L18" s="54">
        <v>7.76</v>
      </c>
      <c r="M18" s="39">
        <f t="shared" si="0"/>
        <v>1.2416</v>
      </c>
      <c r="N18" s="40">
        <f t="shared" si="1"/>
        <v>450.08</v>
      </c>
      <c r="O18" s="67"/>
    </row>
    <row r="19" spans="2:15" s="21" customFormat="1" ht="27" customHeight="1" x14ac:dyDescent="0.2">
      <c r="B19" s="51" t="s">
        <v>78</v>
      </c>
      <c r="C19" s="56"/>
      <c r="D19" s="52">
        <v>44280</v>
      </c>
      <c r="E19" s="57" t="s">
        <v>79</v>
      </c>
      <c r="F19" s="52">
        <v>44278</v>
      </c>
      <c r="G19" s="89" t="s">
        <v>544</v>
      </c>
      <c r="H19" s="58" t="s">
        <v>80</v>
      </c>
      <c r="I19" s="58" t="s">
        <v>81</v>
      </c>
      <c r="J19" s="59" t="s">
        <v>35</v>
      </c>
      <c r="K19" s="53">
        <v>1</v>
      </c>
      <c r="L19" s="54">
        <v>3400</v>
      </c>
      <c r="M19" s="39">
        <f t="shared" ref="M19" si="2">L19*0.16</f>
        <v>544</v>
      </c>
      <c r="N19" s="40">
        <f t="shared" ref="N19" si="3">(L19+M19)*K19</f>
        <v>3944</v>
      </c>
      <c r="O19" s="67"/>
    </row>
    <row r="20" spans="2:15" s="21" customFormat="1" ht="27" customHeight="1" x14ac:dyDescent="0.2">
      <c r="B20" s="51" t="s">
        <v>82</v>
      </c>
      <c r="C20" s="56"/>
      <c r="D20" s="52">
        <v>44301</v>
      </c>
      <c r="E20" s="57" t="s">
        <v>31</v>
      </c>
      <c r="F20" s="52" t="s">
        <v>33</v>
      </c>
      <c r="G20" s="89" t="s">
        <v>544</v>
      </c>
      <c r="H20" s="58" t="s">
        <v>49</v>
      </c>
      <c r="I20" s="58" t="s">
        <v>83</v>
      </c>
      <c r="J20" s="59" t="s">
        <v>32</v>
      </c>
      <c r="K20" s="53">
        <v>1</v>
      </c>
      <c r="L20" s="54">
        <v>15744</v>
      </c>
      <c r="M20" s="55">
        <f>L20*0</f>
        <v>0</v>
      </c>
      <c r="N20" s="61">
        <f t="shared" si="1"/>
        <v>15744</v>
      </c>
      <c r="O20" s="44"/>
    </row>
    <row r="21" spans="2:15" s="21" customFormat="1" ht="27" customHeight="1" x14ac:dyDescent="0.2">
      <c r="B21" s="51" t="s">
        <v>84</v>
      </c>
      <c r="C21" s="56"/>
      <c r="D21" s="52">
        <v>44301</v>
      </c>
      <c r="E21" s="57" t="s">
        <v>31</v>
      </c>
      <c r="F21" s="52" t="s">
        <v>33</v>
      </c>
      <c r="G21" s="89" t="s">
        <v>544</v>
      </c>
      <c r="H21" s="58" t="s">
        <v>49</v>
      </c>
      <c r="I21" s="58" t="s">
        <v>86</v>
      </c>
      <c r="J21" s="59" t="s">
        <v>32</v>
      </c>
      <c r="K21" s="53">
        <v>1</v>
      </c>
      <c r="L21" s="54">
        <v>16400.080000000002</v>
      </c>
      <c r="M21" s="55">
        <f>L21*0</f>
        <v>0</v>
      </c>
      <c r="N21" s="61">
        <f>(L21+M21)*K21</f>
        <v>16400.080000000002</v>
      </c>
      <c r="O21" s="67"/>
    </row>
    <row r="22" spans="2:15" s="21" customFormat="1" ht="20.25" customHeight="1" x14ac:dyDescent="0.2">
      <c r="B22" s="51" t="s">
        <v>85</v>
      </c>
      <c r="C22" s="56"/>
      <c r="D22" s="52">
        <v>44301</v>
      </c>
      <c r="E22" s="57" t="s">
        <v>31</v>
      </c>
      <c r="F22" s="52" t="s">
        <v>33</v>
      </c>
      <c r="G22" s="89" t="s">
        <v>544</v>
      </c>
      <c r="H22" s="58" t="s">
        <v>49</v>
      </c>
      <c r="I22" s="58" t="s">
        <v>87</v>
      </c>
      <c r="J22" s="59" t="s">
        <v>32</v>
      </c>
      <c r="K22" s="53">
        <v>1</v>
      </c>
      <c r="L22" s="54">
        <v>17220</v>
      </c>
      <c r="M22" s="55">
        <f>L22*0</f>
        <v>0</v>
      </c>
      <c r="N22" s="61">
        <f>(L22+M22)*K22</f>
        <v>17220</v>
      </c>
      <c r="O22" s="67"/>
    </row>
    <row r="23" spans="2:15" s="21" customFormat="1" ht="19.5" customHeight="1" x14ac:dyDescent="0.2">
      <c r="B23" s="51" t="s">
        <v>88</v>
      </c>
      <c r="C23" s="81"/>
      <c r="D23" s="52">
        <v>44301</v>
      </c>
      <c r="E23" s="57" t="s">
        <v>31</v>
      </c>
      <c r="F23" s="52" t="s">
        <v>33</v>
      </c>
      <c r="G23" s="89" t="s">
        <v>544</v>
      </c>
      <c r="H23" s="58" t="s">
        <v>49</v>
      </c>
      <c r="I23" s="58" t="s">
        <v>89</v>
      </c>
      <c r="J23" s="59" t="s">
        <v>32</v>
      </c>
      <c r="K23" s="53">
        <v>1</v>
      </c>
      <c r="L23" s="54">
        <v>16236</v>
      </c>
      <c r="M23" s="55">
        <f>L23*0</f>
        <v>0</v>
      </c>
      <c r="N23" s="61">
        <f>(L23+M23)*K23</f>
        <v>16236</v>
      </c>
      <c r="O23" s="67"/>
    </row>
    <row r="24" spans="2:15" s="21" customFormat="1" ht="19.5" customHeight="1" x14ac:dyDescent="0.2">
      <c r="B24" s="51" t="s">
        <v>90</v>
      </c>
      <c r="C24" s="81"/>
      <c r="D24" s="82">
        <v>44323</v>
      </c>
      <c r="E24" s="90">
        <v>11256</v>
      </c>
      <c r="F24" s="82">
        <v>44313</v>
      </c>
      <c r="G24" s="89" t="s">
        <v>544</v>
      </c>
      <c r="H24" s="62" t="s">
        <v>68</v>
      </c>
      <c r="I24" s="62" t="s">
        <v>91</v>
      </c>
      <c r="J24" s="60" t="s">
        <v>21</v>
      </c>
      <c r="K24" s="95">
        <v>14</v>
      </c>
      <c r="L24" s="54">
        <v>540.74</v>
      </c>
      <c r="M24" s="39">
        <f t="shared" ref="M24:M25" si="4">L24*0.16</f>
        <v>86.5184</v>
      </c>
      <c r="N24" s="96">
        <f>(L24+M24)*K24</f>
        <v>8781.6176000000014</v>
      </c>
      <c r="O24" s="67"/>
    </row>
    <row r="25" spans="2:15" s="21" customFormat="1" ht="19.5" customHeight="1" x14ac:dyDescent="0.2">
      <c r="B25" s="51" t="s">
        <v>90</v>
      </c>
      <c r="C25" s="81"/>
      <c r="D25" s="82">
        <v>44323</v>
      </c>
      <c r="E25" s="90">
        <v>11256</v>
      </c>
      <c r="F25" s="82">
        <v>44313</v>
      </c>
      <c r="G25" s="94" t="s">
        <v>544</v>
      </c>
      <c r="H25" s="62" t="s">
        <v>68</v>
      </c>
      <c r="I25" s="62" t="s">
        <v>92</v>
      </c>
      <c r="J25" s="60" t="s">
        <v>21</v>
      </c>
      <c r="K25" s="95">
        <v>7</v>
      </c>
      <c r="L25" s="54">
        <v>702.95</v>
      </c>
      <c r="M25" s="39">
        <f t="shared" si="4"/>
        <v>112.47200000000001</v>
      </c>
      <c r="N25" s="96">
        <f>(L25+M25)*K25</f>
        <v>5707.9539999999997</v>
      </c>
      <c r="O25" s="67"/>
    </row>
    <row r="26" spans="2:15" s="21" customFormat="1" ht="20.25" customHeight="1" thickBot="1" x14ac:dyDescent="0.25">
      <c r="B26" s="78" t="s">
        <v>90</v>
      </c>
      <c r="C26" s="23"/>
      <c r="D26" s="24">
        <v>44323</v>
      </c>
      <c r="E26" s="79">
        <v>11256</v>
      </c>
      <c r="F26" s="24">
        <v>44313</v>
      </c>
      <c r="G26" s="91" t="s">
        <v>544</v>
      </c>
      <c r="H26" s="26" t="s">
        <v>68</v>
      </c>
      <c r="I26" s="26" t="s">
        <v>93</v>
      </c>
      <c r="J26" s="27" t="s">
        <v>21</v>
      </c>
      <c r="K26" s="80">
        <v>2</v>
      </c>
      <c r="L26" s="92">
        <v>780</v>
      </c>
      <c r="M26" s="46">
        <f t="shared" ref="M26" si="5">L26*0.16</f>
        <v>124.8</v>
      </c>
      <c r="N26" s="63">
        <f t="shared" ref="N26" si="6">(L26+M26)*K26</f>
        <v>1809.6</v>
      </c>
      <c r="O26" s="67"/>
    </row>
    <row r="27" spans="2:15" s="21" customFormat="1" ht="27" customHeight="1" x14ac:dyDescent="0.2">
      <c r="B27" s="68"/>
      <c r="C27" s="68"/>
      <c r="D27" s="68"/>
      <c r="E27" s="70"/>
      <c r="F27" s="69"/>
      <c r="G27" s="69"/>
      <c r="H27" s="71"/>
      <c r="I27" s="75"/>
      <c r="J27" s="72"/>
      <c r="K27" s="77"/>
      <c r="L27" s="73"/>
      <c r="M27" s="76"/>
      <c r="N27" s="76"/>
      <c r="O27" s="44"/>
    </row>
    <row r="28" spans="2:15" x14ac:dyDescent="0.3">
      <c r="B28" s="37" t="s">
        <v>8</v>
      </c>
      <c r="C28" s="34"/>
      <c r="N28" s="42"/>
      <c r="O28" s="42"/>
    </row>
    <row r="29" spans="2:15" x14ac:dyDescent="0.3">
      <c r="B29" s="37"/>
      <c r="C29" s="34"/>
      <c r="N29" s="42"/>
      <c r="O29" s="42"/>
    </row>
    <row r="30" spans="2:15" x14ac:dyDescent="0.3">
      <c r="B30" s="37"/>
      <c r="C30" s="34"/>
      <c r="N30" s="42"/>
      <c r="O30" s="42"/>
    </row>
    <row r="31" spans="2:15" x14ac:dyDescent="0.3">
      <c r="B31" s="37"/>
      <c r="C31" s="34"/>
      <c r="O31" s="42"/>
    </row>
    <row r="33" spans="2:14" ht="87.75" customHeight="1" x14ac:dyDescent="0.3">
      <c r="B33" s="30"/>
      <c r="C33" s="31"/>
      <c r="E33" s="87"/>
      <c r="F33" s="31"/>
      <c r="G33" s="32"/>
      <c r="I33" s="33"/>
      <c r="K33" s="31"/>
      <c r="L33" s="33"/>
      <c r="M33" s="31"/>
    </row>
    <row r="34" spans="2:14" ht="28.5" customHeight="1" x14ac:dyDescent="0.3">
      <c r="B34" s="237" t="s">
        <v>341</v>
      </c>
      <c r="C34" s="237"/>
      <c r="D34" s="237"/>
      <c r="E34" s="64"/>
      <c r="F34" s="238" t="s">
        <v>366</v>
      </c>
      <c r="G34" s="238"/>
      <c r="I34" s="36" t="s">
        <v>342</v>
      </c>
      <c r="K34" s="238" t="s">
        <v>343</v>
      </c>
      <c r="L34" s="238"/>
      <c r="M34" s="238"/>
      <c r="N34" s="238"/>
    </row>
    <row r="35" spans="2:14" x14ac:dyDescent="0.3">
      <c r="B35" s="239" t="s">
        <v>0</v>
      </c>
      <c r="C35" s="239"/>
      <c r="D35" s="239"/>
      <c r="E35" s="50"/>
      <c r="F35" s="239" t="s">
        <v>1</v>
      </c>
      <c r="G35" s="239"/>
      <c r="I35" s="36" t="s">
        <v>2</v>
      </c>
      <c r="K35" s="239" t="s">
        <v>9</v>
      </c>
      <c r="L35" s="239"/>
      <c r="M35" s="239"/>
      <c r="N35" s="239"/>
    </row>
    <row r="36" spans="2:14" ht="34.5" customHeight="1" x14ac:dyDescent="0.3">
      <c r="B36" s="227" t="s">
        <v>6</v>
      </c>
      <c r="C36" s="227"/>
      <c r="D36" s="227"/>
      <c r="E36" s="227"/>
      <c r="F36" s="227"/>
      <c r="G36" s="227"/>
      <c r="H36" s="227"/>
      <c r="I36" s="227"/>
      <c r="J36" s="227"/>
      <c r="K36" s="227"/>
      <c r="L36" s="227"/>
      <c r="M36" s="227"/>
      <c r="N36" s="227"/>
    </row>
    <row r="37" spans="2:14" ht="26.25" customHeight="1" x14ac:dyDescent="0.3"/>
    <row r="39" spans="2:14" s="34" customFormat="1" ht="15" customHeight="1" x14ac:dyDescent="0.3">
      <c r="B39" s="1"/>
      <c r="C39" s="1"/>
      <c r="D39" s="1"/>
      <c r="E39" s="1"/>
      <c r="F39" s="1"/>
      <c r="G39" s="1"/>
      <c r="H39" s="1"/>
      <c r="I39" s="1"/>
      <c r="J39" s="1"/>
      <c r="K39" s="1"/>
      <c r="L39" s="1"/>
      <c r="M39" s="1"/>
      <c r="N39" s="1"/>
    </row>
  </sheetData>
  <mergeCells count="15">
    <mergeCell ref="B36:N36"/>
    <mergeCell ref="B34:D34"/>
    <mergeCell ref="F34:G34"/>
    <mergeCell ref="K34:N34"/>
    <mergeCell ref="B35:D35"/>
    <mergeCell ref="F35:G35"/>
    <mergeCell ref="K35:N35"/>
    <mergeCell ref="B9:C9"/>
    <mergeCell ref="D9:H9"/>
    <mergeCell ref="J9:N9"/>
    <mergeCell ref="B1:N1"/>
    <mergeCell ref="B7:D8"/>
    <mergeCell ref="H7:I7"/>
    <mergeCell ref="M7:N7"/>
    <mergeCell ref="H8:I8"/>
  </mergeCells>
  <hyperlinks>
    <hyperlink ref="H7:I7" r:id="rId1" display="OBRA EN BIEN DE DOMINIO PUBLICO: (18)"/>
  </hyperlinks>
  <printOptions horizontalCentered="1"/>
  <pageMargins left="0.19685039370078741" right="0.19685039370078741" top="0.35433070866141736" bottom="0.35433070866141736" header="0.31496062992125984" footer="0.31496062992125984"/>
  <pageSetup paperSize="5" scale="58"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28"/>
  <sheetViews>
    <sheetView view="pageBreakPreview" zoomScale="88" zoomScaleNormal="88" zoomScaleSheetLayoutView="88" zoomScalePageLayoutView="70" workbookViewId="0">
      <selection activeCell="J9" sqref="J9:N9"/>
    </sheetView>
  </sheetViews>
  <sheetFormatPr baseColWidth="10" defaultRowHeight="16.5" x14ac:dyDescent="0.3"/>
  <cols>
    <col min="1" max="1" width="11.42578125" style="1"/>
    <col min="2" max="2" width="14" style="1" customWidth="1"/>
    <col min="3" max="4" width="11.42578125" style="1"/>
    <col min="5" max="5" width="18.28515625" style="1" customWidth="1"/>
    <col min="6" max="6" width="11.85546875" style="1" customWidth="1"/>
    <col min="7" max="7" width="29.5703125" style="1" customWidth="1"/>
    <col min="8" max="8" width="41.28515625" style="1" customWidth="1"/>
    <col min="9" max="9" width="39.85546875" style="1" customWidth="1"/>
    <col min="10" max="11" width="11.42578125" style="1"/>
    <col min="12" max="12" width="13.5703125" style="1" customWidth="1"/>
    <col min="13" max="13" width="10.7109375" style="1" customWidth="1"/>
    <col min="14"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88"/>
      <c r="C2" s="88"/>
      <c r="D2" s="88"/>
      <c r="E2" s="88"/>
      <c r="F2" s="88"/>
      <c r="G2" s="88"/>
      <c r="H2" s="88"/>
      <c r="I2" s="88"/>
      <c r="J2" s="88"/>
      <c r="K2" s="88"/>
      <c r="L2" s="88"/>
      <c r="M2" s="88"/>
      <c r="N2" s="88"/>
    </row>
    <row r="3" spans="2:15" ht="18.75" x14ac:dyDescent="0.3">
      <c r="B3" s="37" t="s">
        <v>7</v>
      </c>
      <c r="C3" s="37" t="s">
        <v>11</v>
      </c>
      <c r="D3" s="88"/>
      <c r="E3" s="88"/>
      <c r="F3" s="88"/>
      <c r="G3" s="88"/>
      <c r="H3" s="88"/>
      <c r="I3" s="88"/>
      <c r="J3" s="88"/>
      <c r="K3" s="88"/>
      <c r="L3" s="88"/>
      <c r="M3" s="88"/>
      <c r="N3" s="88"/>
    </row>
    <row r="4" spans="2:15" ht="18.75" x14ac:dyDescent="0.3">
      <c r="B4" s="37"/>
      <c r="C4" s="37"/>
      <c r="D4" s="88"/>
      <c r="E4" s="88"/>
      <c r="F4" s="88"/>
      <c r="G4" s="88"/>
      <c r="H4" s="88"/>
      <c r="I4" s="88"/>
      <c r="J4" s="88"/>
      <c r="K4" s="88"/>
      <c r="L4" s="88"/>
      <c r="M4" s="88"/>
      <c r="N4" s="88"/>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35.25" customHeight="1" x14ac:dyDescent="0.3">
      <c r="B9" s="233" t="s">
        <v>14</v>
      </c>
      <c r="C9" s="233"/>
      <c r="D9" s="234" t="s">
        <v>94</v>
      </c>
      <c r="E9" s="235"/>
      <c r="F9" s="235"/>
      <c r="G9" s="235"/>
      <c r="H9" s="235"/>
      <c r="I9" s="10" t="s">
        <v>16</v>
      </c>
      <c r="J9" s="241" t="s">
        <v>589</v>
      </c>
      <c r="K9" s="241"/>
      <c r="L9" s="241"/>
      <c r="M9" s="241"/>
      <c r="N9" s="241"/>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27" customHeight="1" x14ac:dyDescent="0.2">
      <c r="B12" s="51" t="s">
        <v>95</v>
      </c>
      <c r="C12" s="56"/>
      <c r="D12" s="52">
        <v>43892</v>
      </c>
      <c r="E12" s="57" t="s">
        <v>96</v>
      </c>
      <c r="F12" s="52">
        <v>44257</v>
      </c>
      <c r="G12" s="89" t="s">
        <v>589</v>
      </c>
      <c r="H12" s="58" t="s">
        <v>98</v>
      </c>
      <c r="I12" s="58" t="s">
        <v>40</v>
      </c>
      <c r="J12" s="59" t="s">
        <v>97</v>
      </c>
      <c r="K12" s="53">
        <v>1134.5999999999999</v>
      </c>
      <c r="L12" s="54">
        <v>151.80000000000001</v>
      </c>
      <c r="M12" s="39">
        <f>L12*0.16</f>
        <v>24.288000000000004</v>
      </c>
      <c r="N12" s="40">
        <f t="shared" ref="N12" si="0">(L12+M12)*K12</f>
        <v>199789.4448</v>
      </c>
      <c r="O12" s="44"/>
    </row>
    <row r="13" spans="2:15" s="21" customFormat="1" ht="16.5" customHeight="1" thickBot="1" x14ac:dyDescent="0.25">
      <c r="B13" s="22"/>
      <c r="C13" s="23"/>
      <c r="D13" s="24"/>
      <c r="E13" s="79"/>
      <c r="F13" s="24"/>
      <c r="G13" s="24"/>
      <c r="H13" s="25"/>
      <c r="I13" s="26"/>
      <c r="J13" s="27"/>
      <c r="K13" s="80"/>
      <c r="L13" s="28"/>
      <c r="M13" s="46"/>
      <c r="N13" s="63"/>
      <c r="O13" s="67"/>
    </row>
    <row r="14" spans="2:15" s="21" customFormat="1" ht="31.5" customHeight="1" x14ac:dyDescent="0.2">
      <c r="B14" s="68"/>
      <c r="C14" s="68"/>
      <c r="D14" s="69"/>
      <c r="E14" s="70"/>
      <c r="F14" s="69"/>
      <c r="G14" s="69"/>
      <c r="H14" s="71"/>
      <c r="I14" s="75"/>
      <c r="J14" s="72"/>
      <c r="K14" s="77"/>
      <c r="L14" s="73"/>
      <c r="M14" s="74"/>
      <c r="N14" s="74"/>
      <c r="O14" s="67"/>
    </row>
    <row r="15" spans="2:15" s="21" customFormat="1" ht="27" customHeight="1" x14ac:dyDescent="0.3">
      <c r="B15" s="37" t="s">
        <v>8</v>
      </c>
      <c r="C15" s="34"/>
      <c r="D15" s="1"/>
      <c r="E15" s="1"/>
      <c r="F15" s="1"/>
      <c r="G15" s="1"/>
      <c r="H15" s="1"/>
      <c r="I15" s="1"/>
      <c r="J15" s="1"/>
      <c r="K15" s="32"/>
      <c r="L15" s="1"/>
      <c r="M15" s="1"/>
      <c r="N15" s="42"/>
      <c r="O15" s="67"/>
    </row>
    <row r="16" spans="2:15" s="21" customFormat="1" ht="66.75" customHeight="1" x14ac:dyDescent="0.3">
      <c r="B16" s="37"/>
      <c r="C16" s="34"/>
      <c r="D16" s="1"/>
      <c r="E16" s="1"/>
      <c r="F16" s="1"/>
      <c r="G16" s="1"/>
      <c r="H16" s="1"/>
      <c r="I16" s="1"/>
      <c r="J16" s="1"/>
      <c r="K16" s="1"/>
      <c r="L16" s="1"/>
      <c r="M16" s="1"/>
      <c r="N16" s="1"/>
      <c r="O16" s="67"/>
    </row>
    <row r="17" spans="2:15" s="21" customFormat="1" ht="81" customHeight="1" x14ac:dyDescent="0.3">
      <c r="B17" s="30"/>
      <c r="C17" s="31"/>
      <c r="D17" s="1"/>
      <c r="E17" s="87"/>
      <c r="F17" s="31"/>
      <c r="G17" s="32"/>
      <c r="H17" s="1"/>
      <c r="I17" s="33"/>
      <c r="J17" s="1"/>
      <c r="K17" s="31"/>
      <c r="L17" s="33"/>
      <c r="M17" s="31"/>
      <c r="N17" s="1"/>
      <c r="O17" s="44"/>
    </row>
    <row r="18" spans="2:15" s="21" customFormat="1" ht="27" customHeight="1" x14ac:dyDescent="0.3">
      <c r="B18" s="237" t="s">
        <v>341</v>
      </c>
      <c r="C18" s="237"/>
      <c r="D18" s="237"/>
      <c r="E18" s="64"/>
      <c r="F18" s="238" t="s">
        <v>366</v>
      </c>
      <c r="G18" s="238"/>
      <c r="H18" s="1"/>
      <c r="I18" s="36" t="s">
        <v>342</v>
      </c>
      <c r="J18" s="1"/>
      <c r="K18" s="238" t="s">
        <v>343</v>
      </c>
      <c r="L18" s="238"/>
      <c r="M18" s="238"/>
      <c r="N18" s="238"/>
      <c r="O18" s="44"/>
    </row>
    <row r="19" spans="2:15" x14ac:dyDescent="0.3">
      <c r="B19" s="239" t="s">
        <v>0</v>
      </c>
      <c r="C19" s="239"/>
      <c r="D19" s="239"/>
      <c r="E19" s="50"/>
      <c r="F19" s="239" t="s">
        <v>1</v>
      </c>
      <c r="G19" s="239"/>
      <c r="I19" s="36" t="s">
        <v>2</v>
      </c>
      <c r="K19" s="38" t="s">
        <v>9</v>
      </c>
      <c r="L19" s="38"/>
      <c r="M19" s="38"/>
      <c r="O19" s="42"/>
    </row>
    <row r="20" spans="2:15" x14ac:dyDescent="0.3">
      <c r="B20" s="227" t="s">
        <v>6</v>
      </c>
      <c r="C20" s="227"/>
      <c r="D20" s="227"/>
      <c r="E20" s="227"/>
      <c r="F20" s="227"/>
      <c r="G20" s="227"/>
      <c r="H20" s="227"/>
      <c r="I20" s="227"/>
      <c r="J20" s="227"/>
      <c r="K20" s="227"/>
      <c r="L20" s="227"/>
      <c r="M20" s="227"/>
      <c r="N20" s="227"/>
      <c r="O20" s="42"/>
    </row>
    <row r="23" spans="2:15" ht="28.5" customHeight="1" x14ac:dyDescent="0.3"/>
    <row r="26" spans="2:15" ht="26.25" customHeight="1" x14ac:dyDescent="0.3"/>
    <row r="28" spans="2:15" s="34" customFormat="1" ht="15" customHeight="1" x14ac:dyDescent="0.3">
      <c r="B28" s="1"/>
      <c r="C28" s="1"/>
      <c r="D28" s="1"/>
      <c r="E28" s="1"/>
      <c r="F28" s="1"/>
      <c r="G28" s="1"/>
      <c r="H28" s="1"/>
      <c r="I28" s="1"/>
      <c r="J28" s="1"/>
      <c r="K28" s="1"/>
      <c r="L28" s="1"/>
      <c r="M28" s="1"/>
      <c r="N28" s="1"/>
    </row>
  </sheetData>
  <mergeCells count="14">
    <mergeCell ref="B9:C9"/>
    <mergeCell ref="D9:H9"/>
    <mergeCell ref="J9:N9"/>
    <mergeCell ref="B1:N1"/>
    <mergeCell ref="B7:D8"/>
    <mergeCell ref="H7:I7"/>
    <mergeCell ref="M7:N7"/>
    <mergeCell ref="H8:I8"/>
    <mergeCell ref="B18:D18"/>
    <mergeCell ref="B20:N20"/>
    <mergeCell ref="F18:G18"/>
    <mergeCell ref="K18:N18"/>
    <mergeCell ref="B19:D19"/>
    <mergeCell ref="F19:G19"/>
  </mergeCells>
  <hyperlinks>
    <hyperlink ref="H7:I7" r:id="rId1" display="OBRA EN BIEN DE DOMINIO PUBLICO: (18)"/>
  </hyperlinks>
  <printOptions horizontalCentered="1"/>
  <pageMargins left="0.19685039370078741" right="0.19685039370078741" top="0.35433070866141736" bottom="0.35433070866141736" header="0.31496062992125984" footer="0.31496062992125984"/>
  <pageSetup scale="52"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32"/>
  <sheetViews>
    <sheetView view="pageBreakPreview" topLeftCell="A4" zoomScale="88" zoomScaleNormal="88" zoomScaleSheetLayoutView="88" zoomScalePageLayoutView="70" workbookViewId="0">
      <selection activeCell="J9" sqref="J9:N9"/>
    </sheetView>
  </sheetViews>
  <sheetFormatPr baseColWidth="10" defaultRowHeight="16.5" x14ac:dyDescent="0.3"/>
  <cols>
    <col min="1" max="1" width="11.42578125" style="1"/>
    <col min="2" max="2" width="17.85546875" style="1" customWidth="1"/>
    <col min="3" max="4" width="11.42578125" style="1"/>
    <col min="5" max="5" width="12.5703125" style="1" customWidth="1"/>
    <col min="6" max="6" width="13.7109375" style="1" customWidth="1"/>
    <col min="7" max="7" width="35.42578125" style="1" customWidth="1"/>
    <col min="8" max="8" width="41.28515625" style="1" customWidth="1"/>
    <col min="9" max="9" width="40.140625" style="1" customWidth="1"/>
    <col min="10" max="11" width="11.42578125" style="1"/>
    <col min="12" max="12" width="13.5703125" style="1" customWidth="1"/>
    <col min="13" max="13" width="10.7109375" style="1" customWidth="1"/>
    <col min="14" max="14" width="12.4257812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85"/>
      <c r="C2" s="85"/>
      <c r="D2" s="85"/>
      <c r="E2" s="85"/>
      <c r="F2" s="85"/>
      <c r="G2" s="85"/>
      <c r="H2" s="85"/>
      <c r="I2" s="85"/>
      <c r="J2" s="85"/>
      <c r="K2" s="85"/>
      <c r="L2" s="85"/>
      <c r="M2" s="85"/>
      <c r="N2" s="85"/>
    </row>
    <row r="3" spans="2:15" ht="18.75" x14ac:dyDescent="0.3">
      <c r="B3" s="37" t="s">
        <v>7</v>
      </c>
      <c r="C3" s="37" t="s">
        <v>11</v>
      </c>
      <c r="D3" s="85"/>
      <c r="E3" s="85"/>
      <c r="F3" s="85"/>
      <c r="G3" s="85"/>
      <c r="H3" s="85"/>
      <c r="I3" s="85"/>
      <c r="J3" s="85"/>
      <c r="K3" s="85"/>
      <c r="L3" s="85"/>
      <c r="M3" s="85"/>
      <c r="N3" s="85"/>
    </row>
    <row r="4" spans="2:15" ht="18.75" x14ac:dyDescent="0.3">
      <c r="B4" s="37"/>
      <c r="C4" s="37"/>
      <c r="D4" s="85"/>
      <c r="E4" s="85"/>
      <c r="F4" s="85"/>
      <c r="G4" s="85"/>
      <c r="H4" s="85"/>
      <c r="I4" s="85"/>
      <c r="J4" s="85"/>
      <c r="K4" s="85"/>
      <c r="L4" s="85"/>
      <c r="M4" s="85"/>
      <c r="N4" s="85"/>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35.25" customHeight="1" x14ac:dyDescent="0.3">
      <c r="B9" s="233" t="s">
        <v>14</v>
      </c>
      <c r="C9" s="233"/>
      <c r="D9" s="234" t="s">
        <v>231</v>
      </c>
      <c r="E9" s="235"/>
      <c r="F9" s="235"/>
      <c r="G9" s="235"/>
      <c r="H9" s="235"/>
      <c r="I9" s="10" t="s">
        <v>16</v>
      </c>
      <c r="J9" s="243" t="s">
        <v>597</v>
      </c>
      <c r="K9" s="243"/>
      <c r="L9" s="243"/>
      <c r="M9" s="243"/>
      <c r="N9" s="243"/>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36.75" customHeight="1" x14ac:dyDescent="0.2">
      <c r="B12" s="197" t="s">
        <v>218</v>
      </c>
      <c r="C12" s="198"/>
      <c r="D12" s="199">
        <v>44323</v>
      </c>
      <c r="E12" s="200">
        <v>11254</v>
      </c>
      <c r="F12" s="199">
        <v>44313</v>
      </c>
      <c r="G12" s="128" t="s">
        <v>553</v>
      </c>
      <c r="H12" s="201" t="s">
        <v>220</v>
      </c>
      <c r="I12" s="201" t="s">
        <v>219</v>
      </c>
      <c r="J12" s="202" t="s">
        <v>21</v>
      </c>
      <c r="K12" s="203">
        <v>200</v>
      </c>
      <c r="L12" s="204">
        <v>182.54</v>
      </c>
      <c r="M12" s="205">
        <f t="shared" ref="M12" si="0">L12*0.16</f>
        <v>29.206399999999999</v>
      </c>
      <c r="N12" s="134">
        <f t="shared" ref="N12" si="1">(L12+M12)*K12</f>
        <v>42349.279999999999</v>
      </c>
      <c r="O12" s="44"/>
    </row>
    <row r="13" spans="2:15" s="21" customFormat="1" ht="39" customHeight="1" x14ac:dyDescent="0.2">
      <c r="B13" s="197" t="s">
        <v>221</v>
      </c>
      <c r="C13" s="198"/>
      <c r="D13" s="199">
        <v>44418</v>
      </c>
      <c r="E13" s="200">
        <v>26722</v>
      </c>
      <c r="F13" s="199">
        <v>44411</v>
      </c>
      <c r="G13" s="128" t="s">
        <v>553</v>
      </c>
      <c r="H13" s="201" t="s">
        <v>222</v>
      </c>
      <c r="I13" s="201" t="s">
        <v>223</v>
      </c>
      <c r="J13" s="202" t="s">
        <v>224</v>
      </c>
      <c r="K13" s="203">
        <v>16</v>
      </c>
      <c r="L13" s="204">
        <v>2758.62</v>
      </c>
      <c r="M13" s="205">
        <f t="shared" ref="M13" si="2">L13*0.16</f>
        <v>441.37919999999997</v>
      </c>
      <c r="N13" s="134">
        <f t="shared" ref="N13" si="3">(L13+M13)*K13</f>
        <v>51199.987199999996</v>
      </c>
      <c r="O13" s="44"/>
    </row>
    <row r="14" spans="2:15" s="21" customFormat="1" ht="39" customHeight="1" x14ac:dyDescent="0.2">
      <c r="B14" s="197" t="s">
        <v>225</v>
      </c>
      <c r="C14" s="198"/>
      <c r="D14" s="199">
        <v>44425</v>
      </c>
      <c r="E14" s="200">
        <v>13689</v>
      </c>
      <c r="F14" s="199">
        <v>44425</v>
      </c>
      <c r="G14" s="128" t="s">
        <v>554</v>
      </c>
      <c r="H14" s="201" t="s">
        <v>39</v>
      </c>
      <c r="I14" s="201" t="s">
        <v>226</v>
      </c>
      <c r="J14" s="202" t="s">
        <v>21</v>
      </c>
      <c r="K14" s="203">
        <v>1</v>
      </c>
      <c r="L14" s="204">
        <v>1683.72</v>
      </c>
      <c r="M14" s="205">
        <f t="shared" ref="M14" si="4">L14*0.16</f>
        <v>269.39519999999999</v>
      </c>
      <c r="N14" s="134">
        <f t="shared" ref="N14" si="5">(L14+M14)*K14</f>
        <v>1953.1152</v>
      </c>
      <c r="O14" s="44"/>
    </row>
    <row r="15" spans="2:15" s="21" customFormat="1" ht="41.25" customHeight="1" x14ac:dyDescent="0.2">
      <c r="B15" s="206" t="s">
        <v>227</v>
      </c>
      <c r="C15" s="207"/>
      <c r="D15" s="208">
        <v>44425</v>
      </c>
      <c r="E15" s="209">
        <v>714</v>
      </c>
      <c r="F15" s="208">
        <v>44424</v>
      </c>
      <c r="G15" s="210" t="s">
        <v>552</v>
      </c>
      <c r="H15" s="211" t="s">
        <v>230</v>
      </c>
      <c r="I15" s="211" t="s">
        <v>228</v>
      </c>
      <c r="J15" s="212" t="s">
        <v>36</v>
      </c>
      <c r="K15" s="213">
        <v>3</v>
      </c>
      <c r="L15" s="204">
        <v>4238.1623</v>
      </c>
      <c r="M15" s="205">
        <f t="shared" ref="M15:M16" si="6">L15*0.16</f>
        <v>678.10596799999996</v>
      </c>
      <c r="N15" s="134">
        <f t="shared" ref="N15:N16" si="7">(L15+M15)*K15</f>
        <v>14748.804803999999</v>
      </c>
      <c r="O15" s="44"/>
    </row>
    <row r="16" spans="2:15" s="21" customFormat="1" ht="32.25" customHeight="1" x14ac:dyDescent="0.2">
      <c r="B16" s="206" t="s">
        <v>227</v>
      </c>
      <c r="C16" s="207"/>
      <c r="D16" s="208">
        <v>44425</v>
      </c>
      <c r="E16" s="209">
        <v>714</v>
      </c>
      <c r="F16" s="208">
        <v>44424</v>
      </c>
      <c r="G16" s="210" t="s">
        <v>552</v>
      </c>
      <c r="H16" s="211" t="s">
        <v>230</v>
      </c>
      <c r="I16" s="211" t="s">
        <v>229</v>
      </c>
      <c r="J16" s="212" t="s">
        <v>36</v>
      </c>
      <c r="K16" s="213">
        <v>3</v>
      </c>
      <c r="L16" s="204">
        <v>4238.1610000000001</v>
      </c>
      <c r="M16" s="205">
        <f t="shared" si="6"/>
        <v>678.10576000000003</v>
      </c>
      <c r="N16" s="134">
        <f t="shared" si="7"/>
        <v>14748.800280000001</v>
      </c>
      <c r="O16" s="44"/>
    </row>
    <row r="17" spans="2:15" s="21" customFormat="1" ht="16.5" customHeight="1" thickBot="1" x14ac:dyDescent="0.25">
      <c r="B17" s="214"/>
      <c r="C17" s="215"/>
      <c r="D17" s="216"/>
      <c r="E17" s="217"/>
      <c r="F17" s="216"/>
      <c r="G17" s="216"/>
      <c r="H17" s="218"/>
      <c r="I17" s="219"/>
      <c r="J17" s="220"/>
      <c r="K17" s="221"/>
      <c r="L17" s="222"/>
      <c r="M17" s="223"/>
      <c r="N17" s="224"/>
      <c r="O17" s="67"/>
    </row>
    <row r="18" spans="2:15" s="21" customFormat="1" ht="18.75" customHeight="1" x14ac:dyDescent="0.2">
      <c r="B18" s="68"/>
      <c r="C18" s="68"/>
      <c r="D18" s="69"/>
      <c r="E18" s="70"/>
      <c r="F18" s="69"/>
      <c r="G18" s="69"/>
      <c r="H18" s="71"/>
      <c r="I18" s="75"/>
      <c r="J18" s="72"/>
      <c r="K18" s="77"/>
      <c r="L18" s="73"/>
      <c r="M18" s="74"/>
      <c r="N18" s="74"/>
      <c r="O18" s="67"/>
    </row>
    <row r="19" spans="2:15" s="21" customFormat="1" ht="27" customHeight="1" x14ac:dyDescent="0.3">
      <c r="B19" s="37" t="s">
        <v>8</v>
      </c>
      <c r="C19" s="34"/>
      <c r="D19" s="1"/>
      <c r="E19" s="1"/>
      <c r="F19" s="1"/>
      <c r="G19" s="1"/>
      <c r="H19" s="1"/>
      <c r="I19" s="1"/>
      <c r="J19" s="1"/>
      <c r="K19" s="32"/>
      <c r="L19" s="1"/>
      <c r="M19" s="1"/>
      <c r="N19" s="42"/>
      <c r="O19" s="67"/>
    </row>
    <row r="20" spans="2:15" s="21" customFormat="1" ht="150" customHeight="1" x14ac:dyDescent="0.3">
      <c r="B20" s="37"/>
      <c r="C20" s="34"/>
      <c r="D20" s="1"/>
      <c r="E20" s="1"/>
      <c r="F20" s="1"/>
      <c r="G20" s="1"/>
      <c r="H20" s="1"/>
      <c r="I20" s="1"/>
      <c r="J20" s="1"/>
      <c r="K20" s="1"/>
      <c r="L20" s="1"/>
      <c r="M20" s="1"/>
      <c r="N20" s="1"/>
      <c r="O20" s="67"/>
    </row>
    <row r="21" spans="2:15" s="21" customFormat="1" ht="27" customHeight="1" x14ac:dyDescent="0.3">
      <c r="B21" s="30"/>
      <c r="C21" s="31"/>
      <c r="D21" s="1"/>
      <c r="E21" s="87"/>
      <c r="F21" s="31"/>
      <c r="G21" s="32"/>
      <c r="H21" s="1"/>
      <c r="I21" s="33"/>
      <c r="J21" s="1"/>
      <c r="K21" s="31"/>
      <c r="L21" s="33"/>
      <c r="M21" s="31"/>
      <c r="N21" s="1"/>
      <c r="O21" s="44"/>
    </row>
    <row r="22" spans="2:15" s="21" customFormat="1" ht="27" customHeight="1" x14ac:dyDescent="0.3">
      <c r="B22" s="237" t="s">
        <v>341</v>
      </c>
      <c r="C22" s="237"/>
      <c r="D22" s="237"/>
      <c r="E22" s="64"/>
      <c r="F22" s="238" t="s">
        <v>366</v>
      </c>
      <c r="G22" s="238"/>
      <c r="H22" s="1"/>
      <c r="I22" s="36" t="s">
        <v>342</v>
      </c>
      <c r="J22" s="1"/>
      <c r="K22" s="238" t="s">
        <v>343</v>
      </c>
      <c r="L22" s="238"/>
      <c r="M22" s="238"/>
      <c r="N22" s="238"/>
      <c r="O22" s="44"/>
    </row>
    <row r="23" spans="2:15" x14ac:dyDescent="0.3">
      <c r="B23" s="239" t="s">
        <v>0</v>
      </c>
      <c r="C23" s="239"/>
      <c r="D23" s="239"/>
      <c r="E23" s="50"/>
      <c r="F23" s="239" t="s">
        <v>1</v>
      </c>
      <c r="G23" s="239"/>
      <c r="I23" s="36" t="s">
        <v>2</v>
      </c>
      <c r="K23" s="38" t="s">
        <v>9</v>
      </c>
      <c r="L23" s="38"/>
      <c r="M23" s="38"/>
      <c r="O23" s="42"/>
    </row>
    <row r="24" spans="2:15" x14ac:dyDescent="0.3">
      <c r="B24" s="227" t="s">
        <v>6</v>
      </c>
      <c r="C24" s="227"/>
      <c r="D24" s="227"/>
      <c r="E24" s="227"/>
      <c r="F24" s="227"/>
      <c r="G24" s="227"/>
      <c r="H24" s="227"/>
      <c r="I24" s="227"/>
      <c r="J24" s="227"/>
      <c r="K24" s="227"/>
      <c r="L24" s="227"/>
      <c r="M24" s="227"/>
      <c r="N24" s="227"/>
      <c r="O24" s="42"/>
    </row>
    <row r="27" spans="2:15" ht="28.5" customHeight="1" x14ac:dyDescent="0.3"/>
    <row r="30" spans="2:15" ht="26.25" customHeight="1" x14ac:dyDescent="0.3"/>
    <row r="32" spans="2:15" s="34" customFormat="1" ht="15" customHeight="1" x14ac:dyDescent="0.3">
      <c r="B32" s="1"/>
      <c r="C32" s="1"/>
      <c r="D32" s="1"/>
      <c r="E32" s="1"/>
      <c r="F32" s="1"/>
      <c r="G32" s="1"/>
      <c r="H32" s="1"/>
      <c r="I32" s="1"/>
      <c r="J32" s="1"/>
      <c r="K32" s="1"/>
      <c r="L32" s="1"/>
      <c r="M32" s="1"/>
      <c r="N32" s="1"/>
    </row>
  </sheetData>
  <mergeCells count="14">
    <mergeCell ref="B9:C9"/>
    <mergeCell ref="D9:H9"/>
    <mergeCell ref="J9:N9"/>
    <mergeCell ref="B1:N1"/>
    <mergeCell ref="B7:D8"/>
    <mergeCell ref="H7:I7"/>
    <mergeCell ref="M7:N7"/>
    <mergeCell ref="H8:I8"/>
    <mergeCell ref="B22:D22"/>
    <mergeCell ref="B24:N24"/>
    <mergeCell ref="F22:G22"/>
    <mergeCell ref="K22:N22"/>
    <mergeCell ref="B23:D23"/>
    <mergeCell ref="F23:G23"/>
  </mergeCells>
  <hyperlinks>
    <hyperlink ref="H7:I7" r:id="rId1" display="OBRA EN BIEN DE DOMINIO PUBLICO: (18)"/>
  </hyperlinks>
  <printOptions horizontalCentered="1"/>
  <pageMargins left="0.39370078740157483" right="0.39370078740157483" top="0.55118110236220474" bottom="0.35433070866141736" header="0.31496062992125984" footer="0.31496062992125984"/>
  <pageSetup scale="48"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280"/>
  <sheetViews>
    <sheetView view="pageBreakPreview" topLeftCell="C1" zoomScale="85" zoomScaleNormal="88" zoomScaleSheetLayoutView="85" zoomScalePageLayoutView="70" workbookViewId="0">
      <selection activeCell="I9" sqref="I9:M9"/>
    </sheetView>
  </sheetViews>
  <sheetFormatPr baseColWidth="10" defaultRowHeight="16.5" x14ac:dyDescent="0.3"/>
  <cols>
    <col min="1" max="1" width="18.5703125" style="1" customWidth="1"/>
    <col min="2" max="2" width="11.42578125" style="1"/>
    <col min="3" max="3" width="13.7109375" style="1" customWidth="1"/>
    <col min="4" max="4" width="25.7109375" style="1" customWidth="1"/>
    <col min="5" max="5" width="14.85546875" style="1" customWidth="1"/>
    <col min="6" max="6" width="40.5703125" style="1" customWidth="1"/>
    <col min="7" max="7" width="33.28515625" style="1" customWidth="1"/>
    <col min="8" max="8" width="97.7109375" style="1" customWidth="1"/>
    <col min="9" max="9" width="12" style="1" customWidth="1"/>
    <col min="10" max="10" width="11.140625" style="1" customWidth="1"/>
    <col min="11" max="11" width="13.7109375" style="1" customWidth="1"/>
    <col min="12" max="12" width="11.85546875" style="1" customWidth="1"/>
    <col min="13" max="13" width="17.42578125" style="1" customWidth="1"/>
    <col min="14" max="14" width="3.5703125" style="1" customWidth="1"/>
    <col min="15" max="16384" width="11.42578125" style="1"/>
  </cols>
  <sheetData>
    <row r="1" spans="1:14" ht="18.75" x14ac:dyDescent="0.3">
      <c r="A1" s="228" t="s">
        <v>10</v>
      </c>
      <c r="B1" s="228"/>
      <c r="C1" s="228"/>
      <c r="D1" s="228"/>
      <c r="E1" s="228"/>
      <c r="F1" s="228"/>
      <c r="G1" s="228"/>
      <c r="H1" s="228"/>
      <c r="I1" s="228"/>
      <c r="J1" s="228"/>
      <c r="K1" s="228"/>
      <c r="L1" s="228"/>
      <c r="M1" s="228"/>
    </row>
    <row r="2" spans="1:14" ht="12" customHeight="1" x14ac:dyDescent="0.3">
      <c r="A2" s="83"/>
      <c r="B2" s="83"/>
      <c r="C2" s="83"/>
      <c r="D2" s="83"/>
      <c r="E2" s="83"/>
      <c r="F2" s="83"/>
      <c r="G2" s="83"/>
      <c r="H2" s="83"/>
      <c r="I2" s="83"/>
      <c r="J2" s="83"/>
      <c r="K2" s="83"/>
      <c r="L2" s="83"/>
      <c r="M2" s="83"/>
    </row>
    <row r="3" spans="1:14" ht="18.75" x14ac:dyDescent="0.3">
      <c r="A3" s="37" t="s">
        <v>7</v>
      </c>
      <c r="B3" s="37" t="s">
        <v>11</v>
      </c>
      <c r="C3" s="83"/>
      <c r="D3" s="83"/>
      <c r="E3" s="83"/>
      <c r="F3" s="83"/>
      <c r="G3" s="83"/>
      <c r="H3" s="83"/>
      <c r="I3" s="83"/>
      <c r="J3" s="83"/>
      <c r="K3" s="83"/>
      <c r="L3" s="83"/>
      <c r="M3" s="83"/>
    </row>
    <row r="4" spans="1:14" ht="9.75" customHeight="1" x14ac:dyDescent="0.3">
      <c r="A4" s="37"/>
      <c r="B4" s="37"/>
      <c r="C4" s="83"/>
      <c r="D4" s="83"/>
      <c r="E4" s="83"/>
      <c r="F4" s="83"/>
      <c r="G4" s="83"/>
      <c r="H4" s="83"/>
      <c r="I4" s="83"/>
      <c r="J4" s="83"/>
      <c r="K4" s="83"/>
      <c r="L4" s="83"/>
      <c r="M4" s="83"/>
    </row>
    <row r="5" spans="1:14" x14ac:dyDescent="0.3">
      <c r="A5" s="37" t="s">
        <v>54</v>
      </c>
      <c r="B5" s="37"/>
      <c r="C5" s="35"/>
      <c r="D5" s="35"/>
      <c r="E5" s="35"/>
      <c r="F5" s="35"/>
      <c r="G5" s="35"/>
      <c r="H5" s="35"/>
      <c r="I5" s="35"/>
      <c r="J5" s="35"/>
      <c r="K5" s="35"/>
      <c r="L5" s="35"/>
      <c r="M5" s="35"/>
    </row>
    <row r="6" spans="1:14" ht="11.25" customHeight="1" x14ac:dyDescent="0.35">
      <c r="A6" s="2"/>
      <c r="K6" s="3"/>
      <c r="L6" s="3"/>
      <c r="M6" s="3"/>
    </row>
    <row r="7" spans="1:14" ht="15" customHeight="1" x14ac:dyDescent="0.3">
      <c r="A7" s="229" t="s">
        <v>15</v>
      </c>
      <c r="B7" s="229"/>
      <c r="C7" s="229"/>
      <c r="D7" s="4" t="s">
        <v>3</v>
      </c>
      <c r="E7" s="5" t="s">
        <v>5</v>
      </c>
      <c r="F7" s="5"/>
      <c r="G7" s="230" t="s">
        <v>12</v>
      </c>
      <c r="H7" s="230"/>
      <c r="I7" s="5"/>
      <c r="K7" s="7"/>
      <c r="L7" s="231"/>
      <c r="M7" s="231"/>
    </row>
    <row r="8" spans="1:14" x14ac:dyDescent="0.3">
      <c r="A8" s="229"/>
      <c r="B8" s="229"/>
      <c r="C8" s="229"/>
      <c r="D8" s="8" t="s">
        <v>4</v>
      </c>
      <c r="E8" s="6"/>
      <c r="F8" s="5"/>
      <c r="G8" s="232" t="s">
        <v>13</v>
      </c>
      <c r="H8" s="232"/>
      <c r="I8" s="5"/>
      <c r="L8" s="9"/>
      <c r="M8" s="9"/>
    </row>
    <row r="9" spans="1:14" ht="39.75" customHeight="1" x14ac:dyDescent="0.3">
      <c r="A9" s="233" t="s">
        <v>14</v>
      </c>
      <c r="B9" s="233"/>
      <c r="C9" s="234" t="s">
        <v>37</v>
      </c>
      <c r="D9" s="235"/>
      <c r="E9" s="235"/>
      <c r="F9" s="235"/>
      <c r="G9" s="235"/>
      <c r="H9" s="10" t="s">
        <v>16</v>
      </c>
      <c r="I9" s="244" t="s">
        <v>590</v>
      </c>
      <c r="J9" s="244"/>
      <c r="K9" s="244"/>
      <c r="L9" s="244"/>
      <c r="M9" s="244"/>
    </row>
    <row r="10" spans="1:14" ht="11.25" customHeight="1" thickBot="1" x14ac:dyDescent="0.35">
      <c r="A10" s="11"/>
      <c r="B10" s="11"/>
      <c r="C10" s="12"/>
      <c r="D10" s="13"/>
      <c r="E10" s="14"/>
      <c r="F10" s="14"/>
      <c r="G10" s="11"/>
      <c r="H10" s="11"/>
      <c r="I10" s="12"/>
      <c r="J10" s="15"/>
      <c r="K10" s="11"/>
      <c r="L10" s="11"/>
      <c r="M10" s="11"/>
    </row>
    <row r="11" spans="1:14" ht="52.5" customHeight="1" x14ac:dyDescent="0.3">
      <c r="A11" s="97" t="s">
        <v>26</v>
      </c>
      <c r="B11" s="98" t="s">
        <v>30</v>
      </c>
      <c r="C11" s="98" t="s">
        <v>29</v>
      </c>
      <c r="D11" s="99" t="s">
        <v>28</v>
      </c>
      <c r="E11" s="100" t="s">
        <v>27</v>
      </c>
      <c r="F11" s="100" t="s">
        <v>19</v>
      </c>
      <c r="G11" s="98" t="s">
        <v>18</v>
      </c>
      <c r="H11" s="98" t="s">
        <v>17</v>
      </c>
      <c r="I11" s="98" t="s">
        <v>25</v>
      </c>
      <c r="J11" s="101" t="s">
        <v>20</v>
      </c>
      <c r="K11" s="98" t="s">
        <v>24</v>
      </c>
      <c r="L11" s="98" t="s">
        <v>23</v>
      </c>
      <c r="M11" s="102" t="s">
        <v>22</v>
      </c>
    </row>
    <row r="12" spans="1:14" ht="24" customHeight="1" x14ac:dyDescent="0.3">
      <c r="A12" s="124" t="s">
        <v>99</v>
      </c>
      <c r="B12" s="125"/>
      <c r="C12" s="126">
        <v>44246</v>
      </c>
      <c r="D12" s="127" t="s">
        <v>171</v>
      </c>
      <c r="E12" s="126">
        <v>44235</v>
      </c>
      <c r="F12" s="128" t="s">
        <v>559</v>
      </c>
      <c r="G12" s="129" t="s">
        <v>50</v>
      </c>
      <c r="H12" s="129" t="s">
        <v>172</v>
      </c>
      <c r="I12" s="130" t="s">
        <v>21</v>
      </c>
      <c r="J12" s="131">
        <v>6</v>
      </c>
      <c r="K12" s="132">
        <v>91.38</v>
      </c>
      <c r="L12" s="133">
        <f t="shared" ref="L12:L14" si="0">K12*0.16</f>
        <v>14.620799999999999</v>
      </c>
      <c r="M12" s="134">
        <f t="shared" ref="M12:M14" si="1">(K12+L12)*J12</f>
        <v>636.00479999999993</v>
      </c>
    </row>
    <row r="13" spans="1:14" ht="24" customHeight="1" x14ac:dyDescent="0.3">
      <c r="A13" s="124" t="s">
        <v>99</v>
      </c>
      <c r="B13" s="125"/>
      <c r="C13" s="126">
        <v>44246</v>
      </c>
      <c r="D13" s="127" t="s">
        <v>171</v>
      </c>
      <c r="E13" s="126">
        <v>44235</v>
      </c>
      <c r="F13" s="128" t="s">
        <v>559</v>
      </c>
      <c r="G13" s="129" t="s">
        <v>50</v>
      </c>
      <c r="H13" s="129" t="s">
        <v>173</v>
      </c>
      <c r="I13" s="130" t="s">
        <v>21</v>
      </c>
      <c r="J13" s="131">
        <v>1</v>
      </c>
      <c r="K13" s="132">
        <v>65.52</v>
      </c>
      <c r="L13" s="133">
        <f t="shared" si="0"/>
        <v>10.4832</v>
      </c>
      <c r="M13" s="134">
        <f t="shared" si="1"/>
        <v>76.003199999999993</v>
      </c>
    </row>
    <row r="14" spans="1:14" ht="24" customHeight="1" x14ac:dyDescent="0.3">
      <c r="A14" s="124" t="s">
        <v>99</v>
      </c>
      <c r="B14" s="125"/>
      <c r="C14" s="126">
        <v>44246</v>
      </c>
      <c r="D14" s="127" t="s">
        <v>171</v>
      </c>
      <c r="E14" s="126">
        <v>44235</v>
      </c>
      <c r="F14" s="128" t="s">
        <v>559</v>
      </c>
      <c r="G14" s="129" t="s">
        <v>50</v>
      </c>
      <c r="H14" s="129" t="s">
        <v>174</v>
      </c>
      <c r="I14" s="130" t="s">
        <v>21</v>
      </c>
      <c r="J14" s="131">
        <v>1</v>
      </c>
      <c r="K14" s="132">
        <v>84.91</v>
      </c>
      <c r="L14" s="133">
        <f t="shared" si="0"/>
        <v>13.585599999999999</v>
      </c>
      <c r="M14" s="134">
        <f t="shared" si="1"/>
        <v>98.495599999999996</v>
      </c>
    </row>
    <row r="15" spans="1:14" s="50" customFormat="1" ht="24" customHeight="1" x14ac:dyDescent="0.2">
      <c r="A15" s="124" t="s">
        <v>99</v>
      </c>
      <c r="B15" s="125"/>
      <c r="C15" s="126">
        <v>44246</v>
      </c>
      <c r="D15" s="127" t="s">
        <v>100</v>
      </c>
      <c r="E15" s="126">
        <v>44237</v>
      </c>
      <c r="F15" s="128" t="s">
        <v>559</v>
      </c>
      <c r="G15" s="129" t="s">
        <v>50</v>
      </c>
      <c r="H15" s="129" t="s">
        <v>101</v>
      </c>
      <c r="I15" s="130" t="s">
        <v>21</v>
      </c>
      <c r="J15" s="131">
        <v>1</v>
      </c>
      <c r="K15" s="132">
        <v>284.48</v>
      </c>
      <c r="L15" s="133">
        <f t="shared" ref="L15" si="2">K15*0.16</f>
        <v>45.516800000000003</v>
      </c>
      <c r="M15" s="134">
        <f t="shared" ref="M15" si="3">(K15+L15)*J15</f>
        <v>329.99680000000001</v>
      </c>
      <c r="N15" s="64"/>
    </row>
    <row r="16" spans="1:14" s="50" customFormat="1" ht="24" customHeight="1" x14ac:dyDescent="0.2">
      <c r="A16" s="124" t="s">
        <v>99</v>
      </c>
      <c r="B16" s="125"/>
      <c r="C16" s="126">
        <v>44246</v>
      </c>
      <c r="D16" s="127" t="s">
        <v>100</v>
      </c>
      <c r="E16" s="126">
        <v>44237</v>
      </c>
      <c r="F16" s="128" t="s">
        <v>559</v>
      </c>
      <c r="G16" s="129" t="s">
        <v>50</v>
      </c>
      <c r="H16" s="129" t="s">
        <v>103</v>
      </c>
      <c r="I16" s="130" t="s">
        <v>21</v>
      </c>
      <c r="J16" s="131">
        <v>1</v>
      </c>
      <c r="K16" s="132">
        <v>708.62</v>
      </c>
      <c r="L16" s="133">
        <f t="shared" ref="L16:L18" si="4">K16*0.16</f>
        <v>113.3792</v>
      </c>
      <c r="M16" s="134">
        <f t="shared" ref="M16:M18" si="5">(K16+L16)*J16</f>
        <v>821.99919999999997</v>
      </c>
      <c r="N16" s="64"/>
    </row>
    <row r="17" spans="1:14" s="50" customFormat="1" ht="24" customHeight="1" x14ac:dyDescent="0.2">
      <c r="A17" s="124" t="s">
        <v>99</v>
      </c>
      <c r="B17" s="125"/>
      <c r="C17" s="126">
        <v>44246</v>
      </c>
      <c r="D17" s="127" t="s">
        <v>100</v>
      </c>
      <c r="E17" s="126">
        <v>44237</v>
      </c>
      <c r="F17" s="128" t="s">
        <v>559</v>
      </c>
      <c r="G17" s="129" t="s">
        <v>50</v>
      </c>
      <c r="H17" s="129" t="s">
        <v>102</v>
      </c>
      <c r="I17" s="130" t="s">
        <v>21</v>
      </c>
      <c r="J17" s="131">
        <v>1</v>
      </c>
      <c r="K17" s="132">
        <v>181.03</v>
      </c>
      <c r="L17" s="133">
        <f t="shared" si="4"/>
        <v>28.9648</v>
      </c>
      <c r="M17" s="134">
        <f t="shared" si="5"/>
        <v>209.9948</v>
      </c>
      <c r="N17" s="64"/>
    </row>
    <row r="18" spans="1:14" s="50" customFormat="1" ht="24" customHeight="1" x14ac:dyDescent="0.2">
      <c r="A18" s="124" t="s">
        <v>99</v>
      </c>
      <c r="B18" s="125"/>
      <c r="C18" s="126">
        <v>44246</v>
      </c>
      <c r="D18" s="127" t="s">
        <v>100</v>
      </c>
      <c r="E18" s="126">
        <v>44237</v>
      </c>
      <c r="F18" s="128" t="s">
        <v>559</v>
      </c>
      <c r="G18" s="129" t="s">
        <v>50</v>
      </c>
      <c r="H18" s="129" t="s">
        <v>104</v>
      </c>
      <c r="I18" s="130" t="s">
        <v>21</v>
      </c>
      <c r="J18" s="131">
        <v>1</v>
      </c>
      <c r="K18" s="132">
        <v>844.83</v>
      </c>
      <c r="L18" s="133">
        <f t="shared" si="4"/>
        <v>135.1728</v>
      </c>
      <c r="M18" s="134">
        <f t="shared" si="5"/>
        <v>980.00279999999998</v>
      </c>
      <c r="N18" s="64"/>
    </row>
    <row r="19" spans="1:14" s="50" customFormat="1" ht="24" customHeight="1" x14ac:dyDescent="0.2">
      <c r="A19" s="124" t="s">
        <v>99</v>
      </c>
      <c r="B19" s="125"/>
      <c r="C19" s="126">
        <v>44246</v>
      </c>
      <c r="D19" s="127" t="s">
        <v>106</v>
      </c>
      <c r="E19" s="126">
        <v>44239</v>
      </c>
      <c r="F19" s="128" t="s">
        <v>559</v>
      </c>
      <c r="G19" s="129" t="s">
        <v>50</v>
      </c>
      <c r="H19" s="129" t="s">
        <v>109</v>
      </c>
      <c r="I19" s="130" t="s">
        <v>21</v>
      </c>
      <c r="J19" s="131">
        <v>1</v>
      </c>
      <c r="K19" s="132">
        <v>235.34</v>
      </c>
      <c r="L19" s="133">
        <f t="shared" ref="L19:L36" si="6">K19*0.16</f>
        <v>37.654400000000003</v>
      </c>
      <c r="M19" s="134">
        <f t="shared" ref="M19:M36" si="7">(K19+L19)*J19</f>
        <v>272.99439999999998</v>
      </c>
      <c r="N19" s="64"/>
    </row>
    <row r="20" spans="1:14" s="50" customFormat="1" ht="24" customHeight="1" x14ac:dyDescent="0.2">
      <c r="A20" s="124" t="s">
        <v>99</v>
      </c>
      <c r="B20" s="125"/>
      <c r="C20" s="126">
        <v>44246</v>
      </c>
      <c r="D20" s="127" t="s">
        <v>106</v>
      </c>
      <c r="E20" s="126">
        <v>44239</v>
      </c>
      <c r="F20" s="128" t="s">
        <v>559</v>
      </c>
      <c r="G20" s="129" t="s">
        <v>50</v>
      </c>
      <c r="H20" s="129" t="s">
        <v>108</v>
      </c>
      <c r="I20" s="130" t="s">
        <v>21</v>
      </c>
      <c r="J20" s="131">
        <v>1</v>
      </c>
      <c r="K20" s="132">
        <v>793.1</v>
      </c>
      <c r="L20" s="133">
        <f>K20*0.16</f>
        <v>126.896</v>
      </c>
      <c r="M20" s="134">
        <f t="shared" si="7"/>
        <v>919.99599999999998</v>
      </c>
      <c r="N20" s="64"/>
    </row>
    <row r="21" spans="1:14" s="50" customFormat="1" ht="24" customHeight="1" x14ac:dyDescent="0.2">
      <c r="A21" s="124" t="s">
        <v>99</v>
      </c>
      <c r="B21" s="125"/>
      <c r="C21" s="126">
        <v>44246</v>
      </c>
      <c r="D21" s="127" t="s">
        <v>106</v>
      </c>
      <c r="E21" s="126">
        <v>44239</v>
      </c>
      <c r="F21" s="128" t="s">
        <v>559</v>
      </c>
      <c r="G21" s="129" t="s">
        <v>50</v>
      </c>
      <c r="H21" s="129" t="s">
        <v>107</v>
      </c>
      <c r="I21" s="130" t="s">
        <v>21</v>
      </c>
      <c r="J21" s="131">
        <v>1</v>
      </c>
      <c r="K21" s="132">
        <v>210.34</v>
      </c>
      <c r="L21" s="133">
        <f t="shared" si="6"/>
        <v>33.654400000000003</v>
      </c>
      <c r="M21" s="134">
        <f t="shared" si="7"/>
        <v>243.99440000000001</v>
      </c>
      <c r="N21" s="64"/>
    </row>
    <row r="22" spans="1:14" s="50" customFormat="1" ht="24" customHeight="1" x14ac:dyDescent="0.2">
      <c r="A22" s="124" t="s">
        <v>99</v>
      </c>
      <c r="B22" s="125"/>
      <c r="C22" s="126">
        <v>44246</v>
      </c>
      <c r="D22" s="127" t="s">
        <v>106</v>
      </c>
      <c r="E22" s="126">
        <v>44239</v>
      </c>
      <c r="F22" s="128" t="s">
        <v>559</v>
      </c>
      <c r="G22" s="129" t="s">
        <v>50</v>
      </c>
      <c r="H22" s="129" t="s">
        <v>110</v>
      </c>
      <c r="I22" s="130" t="s">
        <v>21</v>
      </c>
      <c r="J22" s="131">
        <v>1</v>
      </c>
      <c r="K22" s="132">
        <v>469.83</v>
      </c>
      <c r="L22" s="133">
        <f t="shared" si="6"/>
        <v>75.172799999999995</v>
      </c>
      <c r="M22" s="134">
        <f t="shared" si="7"/>
        <v>545.00279999999998</v>
      </c>
      <c r="N22" s="64"/>
    </row>
    <row r="23" spans="1:14" s="50" customFormat="1" ht="24" customHeight="1" x14ac:dyDescent="0.2">
      <c r="A23" s="124" t="s">
        <v>99</v>
      </c>
      <c r="B23" s="125"/>
      <c r="C23" s="126">
        <v>44246</v>
      </c>
      <c r="D23" s="127" t="s">
        <v>106</v>
      </c>
      <c r="E23" s="126">
        <v>44239</v>
      </c>
      <c r="F23" s="128" t="s">
        <v>559</v>
      </c>
      <c r="G23" s="129" t="s">
        <v>50</v>
      </c>
      <c r="H23" s="135" t="s">
        <v>52</v>
      </c>
      <c r="I23" s="130" t="s">
        <v>21</v>
      </c>
      <c r="J23" s="131">
        <v>1</v>
      </c>
      <c r="K23" s="132">
        <v>65.52</v>
      </c>
      <c r="L23" s="133">
        <f>K23*0.16</f>
        <v>10.4832</v>
      </c>
      <c r="M23" s="134">
        <f t="shared" si="7"/>
        <v>76.003199999999993</v>
      </c>
      <c r="N23" s="64"/>
    </row>
    <row r="24" spans="1:14" s="50" customFormat="1" ht="24" customHeight="1" x14ac:dyDescent="0.2">
      <c r="A24" s="124" t="s">
        <v>99</v>
      </c>
      <c r="B24" s="125"/>
      <c r="C24" s="126">
        <v>44246</v>
      </c>
      <c r="D24" s="127" t="s">
        <v>106</v>
      </c>
      <c r="E24" s="126">
        <v>44239</v>
      </c>
      <c r="F24" s="128" t="s">
        <v>559</v>
      </c>
      <c r="G24" s="129" t="s">
        <v>50</v>
      </c>
      <c r="H24" s="129" t="s">
        <v>111</v>
      </c>
      <c r="I24" s="130" t="s">
        <v>21</v>
      </c>
      <c r="J24" s="131">
        <v>3</v>
      </c>
      <c r="K24" s="132">
        <v>99.14</v>
      </c>
      <c r="L24" s="133">
        <f t="shared" si="6"/>
        <v>15.862400000000001</v>
      </c>
      <c r="M24" s="134">
        <f t="shared" si="7"/>
        <v>345.00720000000001</v>
      </c>
      <c r="N24" s="64"/>
    </row>
    <row r="25" spans="1:14" s="50" customFormat="1" ht="24" customHeight="1" x14ac:dyDescent="0.2">
      <c r="A25" s="124" t="s">
        <v>99</v>
      </c>
      <c r="B25" s="125"/>
      <c r="C25" s="126">
        <v>44246</v>
      </c>
      <c r="D25" s="127" t="s">
        <v>106</v>
      </c>
      <c r="E25" s="126">
        <v>44239</v>
      </c>
      <c r="F25" s="128" t="s">
        <v>559</v>
      </c>
      <c r="G25" s="129" t="s">
        <v>50</v>
      </c>
      <c r="H25" s="135" t="s">
        <v>112</v>
      </c>
      <c r="I25" s="130" t="s">
        <v>21</v>
      </c>
      <c r="J25" s="131">
        <v>8</v>
      </c>
      <c r="K25" s="132">
        <v>84.48</v>
      </c>
      <c r="L25" s="133">
        <f t="shared" si="6"/>
        <v>13.516800000000002</v>
      </c>
      <c r="M25" s="134">
        <f t="shared" si="7"/>
        <v>783.97440000000006</v>
      </c>
      <c r="N25" s="64"/>
    </row>
    <row r="26" spans="1:14" s="50" customFormat="1" ht="24" customHeight="1" x14ac:dyDescent="0.2">
      <c r="A26" s="124" t="s">
        <v>99</v>
      </c>
      <c r="B26" s="125"/>
      <c r="C26" s="126">
        <v>44246</v>
      </c>
      <c r="D26" s="127" t="s">
        <v>106</v>
      </c>
      <c r="E26" s="126">
        <v>44239</v>
      </c>
      <c r="F26" s="128" t="s">
        <v>559</v>
      </c>
      <c r="G26" s="129" t="s">
        <v>50</v>
      </c>
      <c r="H26" s="129" t="s">
        <v>113</v>
      </c>
      <c r="I26" s="130" t="s">
        <v>21</v>
      </c>
      <c r="J26" s="131">
        <v>2</v>
      </c>
      <c r="K26" s="132">
        <v>44.83</v>
      </c>
      <c r="L26" s="133">
        <f t="shared" si="6"/>
        <v>7.1727999999999996</v>
      </c>
      <c r="M26" s="134">
        <f t="shared" si="7"/>
        <v>104.0056</v>
      </c>
      <c r="N26" s="64"/>
    </row>
    <row r="27" spans="1:14" s="50" customFormat="1" ht="24" customHeight="1" x14ac:dyDescent="0.2">
      <c r="A27" s="124" t="s">
        <v>99</v>
      </c>
      <c r="B27" s="125"/>
      <c r="C27" s="126">
        <v>44246</v>
      </c>
      <c r="D27" s="127" t="s">
        <v>106</v>
      </c>
      <c r="E27" s="126">
        <v>44239</v>
      </c>
      <c r="F27" s="128" t="s">
        <v>559</v>
      </c>
      <c r="G27" s="129" t="s">
        <v>50</v>
      </c>
      <c r="H27" s="129" t="s">
        <v>114</v>
      </c>
      <c r="I27" s="130" t="s">
        <v>21</v>
      </c>
      <c r="J27" s="131">
        <v>2</v>
      </c>
      <c r="K27" s="132">
        <v>84.48</v>
      </c>
      <c r="L27" s="133">
        <f t="shared" si="6"/>
        <v>13.516800000000002</v>
      </c>
      <c r="M27" s="134">
        <f t="shared" si="7"/>
        <v>195.99360000000001</v>
      </c>
      <c r="N27" s="64"/>
    </row>
    <row r="28" spans="1:14" s="50" customFormat="1" ht="24" customHeight="1" x14ac:dyDescent="0.2">
      <c r="A28" s="124" t="s">
        <v>99</v>
      </c>
      <c r="B28" s="125"/>
      <c r="C28" s="126">
        <v>44246</v>
      </c>
      <c r="D28" s="127" t="s">
        <v>106</v>
      </c>
      <c r="E28" s="126">
        <v>44239</v>
      </c>
      <c r="F28" s="128" t="s">
        <v>559</v>
      </c>
      <c r="G28" s="129" t="s">
        <v>50</v>
      </c>
      <c r="H28" s="129" t="s">
        <v>116</v>
      </c>
      <c r="I28" s="130" t="s">
        <v>21</v>
      </c>
      <c r="J28" s="131">
        <v>2</v>
      </c>
      <c r="K28" s="132">
        <v>317.24</v>
      </c>
      <c r="L28" s="133">
        <f t="shared" si="6"/>
        <v>50.758400000000002</v>
      </c>
      <c r="M28" s="134">
        <f t="shared" si="7"/>
        <v>735.99680000000001</v>
      </c>
      <c r="N28" s="64"/>
    </row>
    <row r="29" spans="1:14" s="50" customFormat="1" ht="24" customHeight="1" x14ac:dyDescent="0.2">
      <c r="A29" s="124" t="s">
        <v>99</v>
      </c>
      <c r="B29" s="125"/>
      <c r="C29" s="126">
        <v>44246</v>
      </c>
      <c r="D29" s="127" t="s">
        <v>106</v>
      </c>
      <c r="E29" s="126">
        <v>44239</v>
      </c>
      <c r="F29" s="128" t="s">
        <v>559</v>
      </c>
      <c r="G29" s="129" t="s">
        <v>50</v>
      </c>
      <c r="H29" s="129" t="s">
        <v>115</v>
      </c>
      <c r="I29" s="130" t="s">
        <v>21</v>
      </c>
      <c r="J29" s="131">
        <v>1</v>
      </c>
      <c r="K29" s="132">
        <v>157.76</v>
      </c>
      <c r="L29" s="133">
        <f t="shared" si="6"/>
        <v>25.241599999999998</v>
      </c>
      <c r="M29" s="134">
        <f t="shared" si="7"/>
        <v>183.0016</v>
      </c>
      <c r="N29" s="64"/>
    </row>
    <row r="30" spans="1:14" s="50" customFormat="1" ht="24" customHeight="1" x14ac:dyDescent="0.2">
      <c r="A30" s="124" t="s">
        <v>99</v>
      </c>
      <c r="B30" s="125"/>
      <c r="C30" s="126">
        <v>44246</v>
      </c>
      <c r="D30" s="127" t="s">
        <v>106</v>
      </c>
      <c r="E30" s="126">
        <v>44239</v>
      </c>
      <c r="F30" s="128" t="s">
        <v>559</v>
      </c>
      <c r="G30" s="129" t="s">
        <v>50</v>
      </c>
      <c r="H30" s="129" t="s">
        <v>117</v>
      </c>
      <c r="I30" s="130" t="s">
        <v>21</v>
      </c>
      <c r="J30" s="131">
        <v>7</v>
      </c>
      <c r="K30" s="132">
        <v>84.48</v>
      </c>
      <c r="L30" s="133">
        <f t="shared" si="6"/>
        <v>13.516800000000002</v>
      </c>
      <c r="M30" s="134">
        <f t="shared" si="7"/>
        <v>685.97760000000005</v>
      </c>
      <c r="N30" s="64"/>
    </row>
    <row r="31" spans="1:14" s="50" customFormat="1" ht="24" customHeight="1" x14ac:dyDescent="0.2">
      <c r="A31" s="124" t="s">
        <v>99</v>
      </c>
      <c r="B31" s="125"/>
      <c r="C31" s="126">
        <v>44246</v>
      </c>
      <c r="D31" s="127" t="s">
        <v>106</v>
      </c>
      <c r="E31" s="126">
        <v>44239</v>
      </c>
      <c r="F31" s="128" t="s">
        <v>559</v>
      </c>
      <c r="G31" s="129" t="s">
        <v>50</v>
      </c>
      <c r="H31" s="129" t="s">
        <v>118</v>
      </c>
      <c r="I31" s="130" t="s">
        <v>21</v>
      </c>
      <c r="J31" s="131">
        <v>1</v>
      </c>
      <c r="K31" s="132">
        <v>162</v>
      </c>
      <c r="L31" s="133">
        <v>0</v>
      </c>
      <c r="M31" s="134">
        <f t="shared" si="7"/>
        <v>162</v>
      </c>
      <c r="N31" s="64"/>
    </row>
    <row r="32" spans="1:14" s="50" customFormat="1" ht="24" customHeight="1" x14ac:dyDescent="0.2">
      <c r="A32" s="124" t="s">
        <v>99</v>
      </c>
      <c r="B32" s="125"/>
      <c r="C32" s="126">
        <v>44246</v>
      </c>
      <c r="D32" s="127" t="s">
        <v>106</v>
      </c>
      <c r="E32" s="126">
        <v>44239</v>
      </c>
      <c r="F32" s="128" t="s">
        <v>559</v>
      </c>
      <c r="G32" s="129" t="s">
        <v>50</v>
      </c>
      <c r="H32" s="129" t="s">
        <v>119</v>
      </c>
      <c r="I32" s="130" t="s">
        <v>21</v>
      </c>
      <c r="J32" s="131">
        <v>1</v>
      </c>
      <c r="K32" s="132">
        <v>718.97</v>
      </c>
      <c r="L32" s="133">
        <f t="shared" si="6"/>
        <v>115.0352</v>
      </c>
      <c r="M32" s="134">
        <f t="shared" si="7"/>
        <v>834.00520000000006</v>
      </c>
      <c r="N32" s="64"/>
    </row>
    <row r="33" spans="1:14" s="50" customFormat="1" ht="24" customHeight="1" x14ac:dyDescent="0.2">
      <c r="A33" s="124" t="s">
        <v>99</v>
      </c>
      <c r="B33" s="125"/>
      <c r="C33" s="126">
        <v>44246</v>
      </c>
      <c r="D33" s="127" t="s">
        <v>106</v>
      </c>
      <c r="E33" s="126">
        <v>44239</v>
      </c>
      <c r="F33" s="128" t="s">
        <v>559</v>
      </c>
      <c r="G33" s="129" t="s">
        <v>50</v>
      </c>
      <c r="H33" s="129" t="s">
        <v>120</v>
      </c>
      <c r="I33" s="130" t="s">
        <v>21</v>
      </c>
      <c r="J33" s="131">
        <v>1</v>
      </c>
      <c r="K33" s="132">
        <v>491.38</v>
      </c>
      <c r="L33" s="133">
        <f t="shared" si="6"/>
        <v>78.620800000000003</v>
      </c>
      <c r="M33" s="134">
        <f t="shared" si="7"/>
        <v>570.00080000000003</v>
      </c>
      <c r="N33" s="64"/>
    </row>
    <row r="34" spans="1:14" s="50" customFormat="1" ht="24" customHeight="1" x14ac:dyDescent="0.2">
      <c r="A34" s="124" t="s">
        <v>99</v>
      </c>
      <c r="B34" s="125"/>
      <c r="C34" s="126">
        <v>44246</v>
      </c>
      <c r="D34" s="127" t="s">
        <v>106</v>
      </c>
      <c r="E34" s="126">
        <v>44239</v>
      </c>
      <c r="F34" s="128" t="s">
        <v>559</v>
      </c>
      <c r="G34" s="129" t="s">
        <v>50</v>
      </c>
      <c r="H34" s="129" t="s">
        <v>121</v>
      </c>
      <c r="I34" s="130" t="s">
        <v>21</v>
      </c>
      <c r="J34" s="131">
        <v>1</v>
      </c>
      <c r="K34" s="132">
        <v>1594.83</v>
      </c>
      <c r="L34" s="133">
        <f t="shared" si="6"/>
        <v>255.1728</v>
      </c>
      <c r="M34" s="134">
        <f t="shared" si="7"/>
        <v>1850.0028</v>
      </c>
      <c r="N34" s="64"/>
    </row>
    <row r="35" spans="1:14" s="50" customFormat="1" ht="24" customHeight="1" x14ac:dyDescent="0.2">
      <c r="A35" s="124" t="s">
        <v>99</v>
      </c>
      <c r="B35" s="125"/>
      <c r="C35" s="126">
        <v>44246</v>
      </c>
      <c r="D35" s="127" t="s">
        <v>106</v>
      </c>
      <c r="E35" s="126">
        <v>44239</v>
      </c>
      <c r="F35" s="128" t="s">
        <v>559</v>
      </c>
      <c r="G35" s="129" t="s">
        <v>50</v>
      </c>
      <c r="H35" s="129" t="s">
        <v>122</v>
      </c>
      <c r="I35" s="130" t="s">
        <v>21</v>
      </c>
      <c r="J35" s="131">
        <v>1</v>
      </c>
      <c r="K35" s="132">
        <v>3405.17</v>
      </c>
      <c r="L35" s="133">
        <f t="shared" si="6"/>
        <v>544.82720000000006</v>
      </c>
      <c r="M35" s="134">
        <f t="shared" si="7"/>
        <v>3949.9972000000002</v>
      </c>
      <c r="N35" s="64"/>
    </row>
    <row r="36" spans="1:14" s="50" customFormat="1" ht="24" customHeight="1" x14ac:dyDescent="0.2">
      <c r="A36" s="124" t="s">
        <v>99</v>
      </c>
      <c r="B36" s="125"/>
      <c r="C36" s="126">
        <v>44246</v>
      </c>
      <c r="D36" s="127" t="s">
        <v>106</v>
      </c>
      <c r="E36" s="126">
        <v>44239</v>
      </c>
      <c r="F36" s="128" t="s">
        <v>559</v>
      </c>
      <c r="G36" s="129" t="s">
        <v>50</v>
      </c>
      <c r="H36" s="129" t="s">
        <v>123</v>
      </c>
      <c r="I36" s="130" t="s">
        <v>21</v>
      </c>
      <c r="J36" s="131">
        <v>1</v>
      </c>
      <c r="K36" s="132">
        <v>258.62</v>
      </c>
      <c r="L36" s="133">
        <f t="shared" si="6"/>
        <v>41.379200000000004</v>
      </c>
      <c r="M36" s="134">
        <f t="shared" si="7"/>
        <v>299.99920000000003</v>
      </c>
      <c r="N36" s="64"/>
    </row>
    <row r="37" spans="1:14" s="50" customFormat="1" ht="24" customHeight="1" x14ac:dyDescent="0.2">
      <c r="A37" s="124" t="s">
        <v>99</v>
      </c>
      <c r="B37" s="125"/>
      <c r="C37" s="126">
        <v>44246</v>
      </c>
      <c r="D37" s="127" t="s">
        <v>175</v>
      </c>
      <c r="E37" s="126">
        <v>44239</v>
      </c>
      <c r="F37" s="128" t="s">
        <v>559</v>
      </c>
      <c r="G37" s="129" t="s">
        <v>50</v>
      </c>
      <c r="H37" s="129" t="s">
        <v>176</v>
      </c>
      <c r="I37" s="130" t="s">
        <v>177</v>
      </c>
      <c r="J37" s="131">
        <v>1</v>
      </c>
      <c r="K37" s="132">
        <v>19525.86</v>
      </c>
      <c r="L37" s="133">
        <f t="shared" ref="L37" si="8">K37*0.16</f>
        <v>3124.1376</v>
      </c>
      <c r="M37" s="134">
        <f t="shared" ref="M37" si="9">(K37+L37)*J37</f>
        <v>22649.997600000002</v>
      </c>
      <c r="N37" s="64"/>
    </row>
    <row r="38" spans="1:14" s="50" customFormat="1" ht="24" customHeight="1" x14ac:dyDescent="0.2">
      <c r="A38" s="136" t="s">
        <v>124</v>
      </c>
      <c r="B38" s="125"/>
      <c r="C38" s="126">
        <v>44251</v>
      </c>
      <c r="D38" s="127">
        <v>3637</v>
      </c>
      <c r="E38" s="126">
        <v>44250</v>
      </c>
      <c r="F38" s="128" t="s">
        <v>559</v>
      </c>
      <c r="G38" s="129" t="s">
        <v>53</v>
      </c>
      <c r="H38" s="129" t="s">
        <v>125</v>
      </c>
      <c r="I38" s="130" t="s">
        <v>21</v>
      </c>
      <c r="J38" s="131">
        <v>4</v>
      </c>
      <c r="K38" s="132">
        <v>2491.3793099999998</v>
      </c>
      <c r="L38" s="133">
        <f t="shared" ref="L38:L39" si="10">K38*0.16</f>
        <v>398.62068959999999</v>
      </c>
      <c r="M38" s="134">
        <f t="shared" ref="M38" si="11">(K38+L38)*J38</f>
        <v>11559.999998399999</v>
      </c>
      <c r="N38" s="64"/>
    </row>
    <row r="39" spans="1:14" s="50" customFormat="1" ht="51" customHeight="1" x14ac:dyDescent="0.2">
      <c r="A39" s="124" t="s">
        <v>132</v>
      </c>
      <c r="B39" s="125"/>
      <c r="C39" s="126">
        <v>43926</v>
      </c>
      <c r="D39" s="127" t="s">
        <v>134</v>
      </c>
      <c r="E39" s="126">
        <v>44274</v>
      </c>
      <c r="F39" s="128" t="s">
        <v>560</v>
      </c>
      <c r="G39" s="129" t="s">
        <v>105</v>
      </c>
      <c r="H39" s="129" t="s">
        <v>133</v>
      </c>
      <c r="I39" s="130" t="s">
        <v>51</v>
      </c>
      <c r="J39" s="131">
        <v>1</v>
      </c>
      <c r="K39" s="132">
        <v>12500</v>
      </c>
      <c r="L39" s="133">
        <f t="shared" si="10"/>
        <v>2000</v>
      </c>
      <c r="M39" s="134">
        <f>(K39+L39)*J39</f>
        <v>14500</v>
      </c>
      <c r="N39" s="64"/>
    </row>
    <row r="40" spans="1:14" s="50" customFormat="1" ht="57.75" customHeight="1" x14ac:dyDescent="0.2">
      <c r="A40" s="124" t="s">
        <v>143</v>
      </c>
      <c r="B40" s="125"/>
      <c r="C40" s="126">
        <v>44291</v>
      </c>
      <c r="D40" s="127" t="s">
        <v>144</v>
      </c>
      <c r="E40" s="126">
        <v>44291</v>
      </c>
      <c r="F40" s="128" t="s">
        <v>560</v>
      </c>
      <c r="G40" s="129" t="s">
        <v>105</v>
      </c>
      <c r="H40" s="129" t="s">
        <v>145</v>
      </c>
      <c r="I40" s="130" t="s">
        <v>51</v>
      </c>
      <c r="J40" s="131">
        <v>1</v>
      </c>
      <c r="K40" s="132">
        <v>12500</v>
      </c>
      <c r="L40" s="133">
        <f t="shared" ref="L40" si="12">K40*0.16</f>
        <v>2000</v>
      </c>
      <c r="M40" s="134">
        <f>(K40+L40)*J40</f>
        <v>14500</v>
      </c>
      <c r="N40" s="64"/>
    </row>
    <row r="41" spans="1:14" s="50" customFormat="1" ht="24" customHeight="1" x14ac:dyDescent="0.2">
      <c r="A41" s="124" t="s">
        <v>126</v>
      </c>
      <c r="B41" s="125"/>
      <c r="C41" s="126">
        <v>44302</v>
      </c>
      <c r="D41" s="127" t="s">
        <v>127</v>
      </c>
      <c r="E41" s="126">
        <v>44294</v>
      </c>
      <c r="F41" s="128" t="s">
        <v>559</v>
      </c>
      <c r="G41" s="129" t="s">
        <v>50</v>
      </c>
      <c r="H41" s="129" t="s">
        <v>129</v>
      </c>
      <c r="I41" s="130" t="s">
        <v>21</v>
      </c>
      <c r="J41" s="131">
        <v>1</v>
      </c>
      <c r="K41" s="132">
        <v>1629.31</v>
      </c>
      <c r="L41" s="133">
        <f t="shared" ref="L41" si="13">K41*0.16</f>
        <v>260.68959999999998</v>
      </c>
      <c r="M41" s="134">
        <f t="shared" ref="M41" si="14">(K41+L41)*J41</f>
        <v>1889.9995999999999</v>
      </c>
      <c r="N41" s="64"/>
    </row>
    <row r="42" spans="1:14" s="50" customFormat="1" ht="24" customHeight="1" x14ac:dyDescent="0.2">
      <c r="A42" s="124" t="s">
        <v>126</v>
      </c>
      <c r="B42" s="125"/>
      <c r="C42" s="126">
        <v>44302</v>
      </c>
      <c r="D42" s="127" t="s">
        <v>128</v>
      </c>
      <c r="E42" s="126">
        <v>44294</v>
      </c>
      <c r="F42" s="128" t="s">
        <v>559</v>
      </c>
      <c r="G42" s="129" t="s">
        <v>50</v>
      </c>
      <c r="H42" s="129" t="s">
        <v>130</v>
      </c>
      <c r="I42" s="130" t="s">
        <v>21</v>
      </c>
      <c r="J42" s="131">
        <v>3</v>
      </c>
      <c r="K42" s="132">
        <v>27.59</v>
      </c>
      <c r="L42" s="133">
        <f t="shared" ref="L42:L43" si="15">K42*0.16</f>
        <v>4.4143999999999997</v>
      </c>
      <c r="M42" s="134">
        <f t="shared" ref="M42:M43" si="16">(K42+L42)*J42</f>
        <v>96.013199999999983</v>
      </c>
      <c r="N42" s="64"/>
    </row>
    <row r="43" spans="1:14" s="50" customFormat="1" ht="24" customHeight="1" x14ac:dyDescent="0.2">
      <c r="A43" s="124" t="s">
        <v>126</v>
      </c>
      <c r="B43" s="125"/>
      <c r="C43" s="126">
        <v>44302</v>
      </c>
      <c r="D43" s="127" t="s">
        <v>128</v>
      </c>
      <c r="E43" s="126">
        <v>44294</v>
      </c>
      <c r="F43" s="128" t="s">
        <v>559</v>
      </c>
      <c r="G43" s="129" t="s">
        <v>50</v>
      </c>
      <c r="H43" s="129" t="s">
        <v>131</v>
      </c>
      <c r="I43" s="130" t="s">
        <v>21</v>
      </c>
      <c r="J43" s="131">
        <v>1</v>
      </c>
      <c r="K43" s="132">
        <v>1853.45</v>
      </c>
      <c r="L43" s="133">
        <f t="shared" si="15"/>
        <v>296.55200000000002</v>
      </c>
      <c r="M43" s="134">
        <f t="shared" si="16"/>
        <v>2150.002</v>
      </c>
      <c r="N43" s="64"/>
    </row>
    <row r="44" spans="1:14" s="50" customFormat="1" ht="24" customHeight="1" x14ac:dyDescent="0.2">
      <c r="A44" s="124" t="s">
        <v>126</v>
      </c>
      <c r="B44" s="125"/>
      <c r="C44" s="126">
        <v>44302</v>
      </c>
      <c r="D44" s="127" t="s">
        <v>135</v>
      </c>
      <c r="E44" s="126">
        <v>44298</v>
      </c>
      <c r="F44" s="128" t="s">
        <v>559</v>
      </c>
      <c r="G44" s="129" t="s">
        <v>50</v>
      </c>
      <c r="H44" s="129" t="s">
        <v>136</v>
      </c>
      <c r="I44" s="130" t="s">
        <v>21</v>
      </c>
      <c r="J44" s="131">
        <v>1</v>
      </c>
      <c r="K44" s="132">
        <v>1719.83</v>
      </c>
      <c r="L44" s="133">
        <f t="shared" ref="L44:L48" si="17">K44*0.16</f>
        <v>275.1728</v>
      </c>
      <c r="M44" s="134">
        <f t="shared" ref="M44:M48" si="18">(K44+L44)*J44</f>
        <v>1995.0028</v>
      </c>
      <c r="N44" s="64"/>
    </row>
    <row r="45" spans="1:14" s="50" customFormat="1" ht="24" customHeight="1" x14ac:dyDescent="0.2">
      <c r="A45" s="124" t="s">
        <v>126</v>
      </c>
      <c r="B45" s="125"/>
      <c r="C45" s="126">
        <v>44302</v>
      </c>
      <c r="D45" s="127" t="s">
        <v>135</v>
      </c>
      <c r="E45" s="126">
        <v>44298</v>
      </c>
      <c r="F45" s="128" t="s">
        <v>559</v>
      </c>
      <c r="G45" s="129" t="s">
        <v>50</v>
      </c>
      <c r="H45" s="129" t="s">
        <v>137</v>
      </c>
      <c r="I45" s="130" t="s">
        <v>21</v>
      </c>
      <c r="J45" s="131">
        <v>1</v>
      </c>
      <c r="K45" s="132">
        <v>1637.93</v>
      </c>
      <c r="L45" s="133">
        <f t="shared" si="17"/>
        <v>262.06880000000001</v>
      </c>
      <c r="M45" s="134">
        <f t="shared" si="18"/>
        <v>1899.9988000000001</v>
      </c>
      <c r="N45" s="64"/>
    </row>
    <row r="46" spans="1:14" s="50" customFormat="1" ht="24" customHeight="1" x14ac:dyDescent="0.2">
      <c r="A46" s="124" t="s">
        <v>126</v>
      </c>
      <c r="B46" s="125"/>
      <c r="C46" s="126">
        <v>44302</v>
      </c>
      <c r="D46" s="127" t="s">
        <v>135</v>
      </c>
      <c r="E46" s="126">
        <v>44298</v>
      </c>
      <c r="F46" s="128" t="s">
        <v>559</v>
      </c>
      <c r="G46" s="129" t="s">
        <v>50</v>
      </c>
      <c r="H46" s="129" t="s">
        <v>138</v>
      </c>
      <c r="I46" s="130" t="s">
        <v>21</v>
      </c>
      <c r="J46" s="131">
        <v>1</v>
      </c>
      <c r="K46" s="132">
        <v>1629.31</v>
      </c>
      <c r="L46" s="133">
        <f t="shared" si="17"/>
        <v>260.68959999999998</v>
      </c>
      <c r="M46" s="134">
        <f t="shared" si="18"/>
        <v>1889.9995999999999</v>
      </c>
      <c r="N46" s="64"/>
    </row>
    <row r="47" spans="1:14" s="50" customFormat="1" ht="24" customHeight="1" x14ac:dyDescent="0.2">
      <c r="A47" s="124" t="s">
        <v>126</v>
      </c>
      <c r="B47" s="125"/>
      <c r="C47" s="126">
        <v>44302</v>
      </c>
      <c r="D47" s="127" t="s">
        <v>135</v>
      </c>
      <c r="E47" s="126">
        <v>44298</v>
      </c>
      <c r="F47" s="128" t="s">
        <v>559</v>
      </c>
      <c r="G47" s="129" t="s">
        <v>50</v>
      </c>
      <c r="H47" s="129" t="s">
        <v>139</v>
      </c>
      <c r="I47" s="130" t="s">
        <v>21</v>
      </c>
      <c r="J47" s="131">
        <v>2</v>
      </c>
      <c r="K47" s="132">
        <v>34.479999999999997</v>
      </c>
      <c r="L47" s="133">
        <f t="shared" si="17"/>
        <v>5.5167999999999999</v>
      </c>
      <c r="M47" s="134">
        <f t="shared" si="18"/>
        <v>79.993599999999986</v>
      </c>
      <c r="N47" s="64"/>
    </row>
    <row r="48" spans="1:14" s="50" customFormat="1" ht="24" customHeight="1" x14ac:dyDescent="0.2">
      <c r="A48" s="124" t="s">
        <v>126</v>
      </c>
      <c r="B48" s="125"/>
      <c r="C48" s="126">
        <v>44302</v>
      </c>
      <c r="D48" s="127" t="s">
        <v>135</v>
      </c>
      <c r="E48" s="126">
        <v>44298</v>
      </c>
      <c r="F48" s="128" t="s">
        <v>559</v>
      </c>
      <c r="G48" s="129" t="s">
        <v>50</v>
      </c>
      <c r="H48" s="129" t="s">
        <v>140</v>
      </c>
      <c r="I48" s="130" t="s">
        <v>21</v>
      </c>
      <c r="J48" s="131">
        <v>1</v>
      </c>
      <c r="K48" s="132">
        <v>84.48</v>
      </c>
      <c r="L48" s="133">
        <f t="shared" si="17"/>
        <v>13.516800000000002</v>
      </c>
      <c r="M48" s="134">
        <f t="shared" si="18"/>
        <v>97.996800000000007</v>
      </c>
      <c r="N48" s="64"/>
    </row>
    <row r="49" spans="1:14" s="50" customFormat="1" ht="24" customHeight="1" x14ac:dyDescent="0.2">
      <c r="A49" s="124" t="s">
        <v>126</v>
      </c>
      <c r="B49" s="125"/>
      <c r="C49" s="126">
        <v>44302</v>
      </c>
      <c r="D49" s="127" t="s">
        <v>142</v>
      </c>
      <c r="E49" s="126">
        <v>44298</v>
      </c>
      <c r="F49" s="128" t="s">
        <v>559</v>
      </c>
      <c r="G49" s="129" t="s">
        <v>50</v>
      </c>
      <c r="H49" s="129" t="s">
        <v>141</v>
      </c>
      <c r="I49" s="130" t="s">
        <v>21</v>
      </c>
      <c r="J49" s="131">
        <v>1</v>
      </c>
      <c r="K49" s="132">
        <v>741.38</v>
      </c>
      <c r="L49" s="133">
        <f t="shared" ref="L49" si="19">K49*0.16</f>
        <v>118.6208</v>
      </c>
      <c r="M49" s="134">
        <f t="shared" ref="M49" si="20">(K49+L49)*J49</f>
        <v>860.00080000000003</v>
      </c>
      <c r="N49" s="64"/>
    </row>
    <row r="50" spans="1:14" s="50" customFormat="1" ht="24" customHeight="1" x14ac:dyDescent="0.2">
      <c r="A50" s="124" t="s">
        <v>146</v>
      </c>
      <c r="B50" s="125"/>
      <c r="C50" s="126">
        <v>44319</v>
      </c>
      <c r="D50" s="127" t="s">
        <v>147</v>
      </c>
      <c r="E50" s="126">
        <v>44313</v>
      </c>
      <c r="F50" s="128" t="s">
        <v>559</v>
      </c>
      <c r="G50" s="129" t="s">
        <v>50</v>
      </c>
      <c r="H50" s="129" t="s">
        <v>148</v>
      </c>
      <c r="I50" s="130" t="s">
        <v>21</v>
      </c>
      <c r="J50" s="131">
        <v>1</v>
      </c>
      <c r="K50" s="132">
        <v>2452.59</v>
      </c>
      <c r="L50" s="133">
        <f t="shared" ref="L50" si="21">K50*0.16</f>
        <v>392.41440000000006</v>
      </c>
      <c r="M50" s="134">
        <f t="shared" ref="M50" si="22">(K50+L50)*J50</f>
        <v>2845.0044000000003</v>
      </c>
      <c r="N50" s="64"/>
    </row>
    <row r="51" spans="1:14" s="50" customFormat="1" ht="24" customHeight="1" x14ac:dyDescent="0.2">
      <c r="A51" s="124" t="s">
        <v>149</v>
      </c>
      <c r="B51" s="125"/>
      <c r="C51" s="126">
        <v>44327</v>
      </c>
      <c r="D51" s="127" t="s">
        <v>150</v>
      </c>
      <c r="E51" s="126">
        <v>44315</v>
      </c>
      <c r="F51" s="128" t="s">
        <v>559</v>
      </c>
      <c r="G51" s="129" t="s">
        <v>50</v>
      </c>
      <c r="H51" s="129" t="s">
        <v>151</v>
      </c>
      <c r="I51" s="130" t="s">
        <v>21</v>
      </c>
      <c r="J51" s="131">
        <v>2</v>
      </c>
      <c r="K51" s="132">
        <v>100</v>
      </c>
      <c r="L51" s="133">
        <f t="shared" ref="L51" si="23">K51*0.16</f>
        <v>16</v>
      </c>
      <c r="M51" s="134">
        <f t="shared" ref="M51" si="24">(K51+L51)*J51</f>
        <v>232</v>
      </c>
      <c r="N51" s="64"/>
    </row>
    <row r="52" spans="1:14" s="50" customFormat="1" ht="24" customHeight="1" x14ac:dyDescent="0.2">
      <c r="A52" s="124" t="s">
        <v>149</v>
      </c>
      <c r="B52" s="125"/>
      <c r="C52" s="126">
        <v>44327</v>
      </c>
      <c r="D52" s="127" t="s">
        <v>150</v>
      </c>
      <c r="E52" s="126">
        <v>44315</v>
      </c>
      <c r="F52" s="128" t="s">
        <v>559</v>
      </c>
      <c r="G52" s="129" t="s">
        <v>50</v>
      </c>
      <c r="H52" s="129" t="s">
        <v>152</v>
      </c>
      <c r="I52" s="130" t="s">
        <v>21</v>
      </c>
      <c r="J52" s="131">
        <v>2</v>
      </c>
      <c r="K52" s="132">
        <v>478.45</v>
      </c>
      <c r="L52" s="133">
        <f t="shared" ref="L52" si="25">K52*0.16</f>
        <v>76.552000000000007</v>
      </c>
      <c r="M52" s="134">
        <f t="shared" ref="M52" si="26">(K52+L52)*J52</f>
        <v>1110.0039999999999</v>
      </c>
      <c r="N52" s="64"/>
    </row>
    <row r="53" spans="1:14" s="50" customFormat="1" ht="24" customHeight="1" x14ac:dyDescent="0.2">
      <c r="A53" s="124" t="s">
        <v>149</v>
      </c>
      <c r="B53" s="125"/>
      <c r="C53" s="126">
        <v>44327</v>
      </c>
      <c r="D53" s="127" t="s">
        <v>150</v>
      </c>
      <c r="E53" s="126">
        <v>44315</v>
      </c>
      <c r="F53" s="128" t="s">
        <v>559</v>
      </c>
      <c r="G53" s="129" t="s">
        <v>50</v>
      </c>
      <c r="H53" s="129" t="s">
        <v>52</v>
      </c>
      <c r="I53" s="130" t="s">
        <v>21</v>
      </c>
      <c r="J53" s="131">
        <v>1</v>
      </c>
      <c r="K53" s="132">
        <v>68.97</v>
      </c>
      <c r="L53" s="133">
        <f t="shared" ref="L53" si="27">K53*0.16</f>
        <v>11.0352</v>
      </c>
      <c r="M53" s="134">
        <f t="shared" ref="M53" si="28">(K53+L53)*J53</f>
        <v>80.005200000000002</v>
      </c>
      <c r="N53" s="64"/>
    </row>
    <row r="54" spans="1:14" s="50" customFormat="1" ht="24" customHeight="1" x14ac:dyDescent="0.2">
      <c r="A54" s="124" t="s">
        <v>149</v>
      </c>
      <c r="B54" s="125"/>
      <c r="C54" s="126">
        <v>44327</v>
      </c>
      <c r="D54" s="127" t="s">
        <v>150</v>
      </c>
      <c r="E54" s="126">
        <v>44315</v>
      </c>
      <c r="F54" s="128" t="s">
        <v>559</v>
      </c>
      <c r="G54" s="129" t="s">
        <v>50</v>
      </c>
      <c r="H54" s="129" t="s">
        <v>153</v>
      </c>
      <c r="I54" s="130" t="s">
        <v>21</v>
      </c>
      <c r="J54" s="131">
        <v>1</v>
      </c>
      <c r="K54" s="132">
        <v>155.16999999999999</v>
      </c>
      <c r="L54" s="133">
        <f t="shared" ref="L54" si="29">K54*0.16</f>
        <v>24.827199999999998</v>
      </c>
      <c r="M54" s="134">
        <f t="shared" ref="M54" si="30">(K54+L54)*J54</f>
        <v>179.99719999999999</v>
      </c>
      <c r="N54" s="64"/>
    </row>
    <row r="55" spans="1:14" s="50" customFormat="1" ht="24" customHeight="1" x14ac:dyDescent="0.2">
      <c r="A55" s="124" t="s">
        <v>149</v>
      </c>
      <c r="B55" s="125"/>
      <c r="C55" s="126">
        <v>44327</v>
      </c>
      <c r="D55" s="127" t="s">
        <v>150</v>
      </c>
      <c r="E55" s="126">
        <v>44315</v>
      </c>
      <c r="F55" s="128" t="s">
        <v>559</v>
      </c>
      <c r="G55" s="129" t="s">
        <v>50</v>
      </c>
      <c r="H55" s="129" t="s">
        <v>154</v>
      </c>
      <c r="I55" s="130" t="s">
        <v>21</v>
      </c>
      <c r="J55" s="131">
        <v>1</v>
      </c>
      <c r="K55" s="132">
        <v>375</v>
      </c>
      <c r="L55" s="133">
        <f t="shared" ref="L55" si="31">K55*0.16</f>
        <v>60</v>
      </c>
      <c r="M55" s="134">
        <f t="shared" ref="M55" si="32">(K55+L55)*J55</f>
        <v>435</v>
      </c>
      <c r="N55" s="64"/>
    </row>
    <row r="56" spans="1:14" s="50" customFormat="1" ht="24" customHeight="1" x14ac:dyDescent="0.2">
      <c r="A56" s="124" t="s">
        <v>149</v>
      </c>
      <c r="B56" s="125"/>
      <c r="C56" s="126">
        <v>44327</v>
      </c>
      <c r="D56" s="127" t="s">
        <v>150</v>
      </c>
      <c r="E56" s="126">
        <v>44315</v>
      </c>
      <c r="F56" s="128" t="s">
        <v>559</v>
      </c>
      <c r="G56" s="129" t="s">
        <v>50</v>
      </c>
      <c r="H56" s="129" t="s">
        <v>155</v>
      </c>
      <c r="I56" s="130" t="s">
        <v>21</v>
      </c>
      <c r="J56" s="131">
        <v>2</v>
      </c>
      <c r="K56" s="132">
        <v>99.14</v>
      </c>
      <c r="L56" s="133">
        <f t="shared" ref="L56" si="33">K56*0.16</f>
        <v>15.862400000000001</v>
      </c>
      <c r="M56" s="134">
        <f t="shared" ref="M56" si="34">(K56+L56)*J56</f>
        <v>230.00479999999999</v>
      </c>
      <c r="N56" s="64"/>
    </row>
    <row r="57" spans="1:14" s="50" customFormat="1" ht="24" customHeight="1" x14ac:dyDescent="0.2">
      <c r="A57" s="124" t="s">
        <v>149</v>
      </c>
      <c r="B57" s="125"/>
      <c r="C57" s="126">
        <v>44327</v>
      </c>
      <c r="D57" s="127" t="s">
        <v>150</v>
      </c>
      <c r="E57" s="126">
        <v>44315</v>
      </c>
      <c r="F57" s="128" t="s">
        <v>559</v>
      </c>
      <c r="G57" s="129" t="s">
        <v>50</v>
      </c>
      <c r="H57" s="129" t="s">
        <v>156</v>
      </c>
      <c r="I57" s="130" t="s">
        <v>21</v>
      </c>
      <c r="J57" s="131">
        <v>1</v>
      </c>
      <c r="K57" s="132">
        <v>1637.93</v>
      </c>
      <c r="L57" s="133">
        <f t="shared" ref="L57:L58" si="35">K57*0.16</f>
        <v>262.06880000000001</v>
      </c>
      <c r="M57" s="134">
        <f t="shared" ref="M57:M58" si="36">(K57+L57)*J57</f>
        <v>1899.9988000000001</v>
      </c>
      <c r="N57" s="64"/>
    </row>
    <row r="58" spans="1:14" s="50" customFormat="1" ht="24" customHeight="1" x14ac:dyDescent="0.2">
      <c r="A58" s="124" t="s">
        <v>149</v>
      </c>
      <c r="B58" s="125"/>
      <c r="C58" s="126">
        <v>44327</v>
      </c>
      <c r="D58" s="127" t="s">
        <v>150</v>
      </c>
      <c r="E58" s="126">
        <v>44315</v>
      </c>
      <c r="F58" s="128" t="s">
        <v>559</v>
      </c>
      <c r="G58" s="129" t="s">
        <v>50</v>
      </c>
      <c r="H58" s="129" t="s">
        <v>157</v>
      </c>
      <c r="I58" s="130" t="s">
        <v>21</v>
      </c>
      <c r="J58" s="131">
        <v>1</v>
      </c>
      <c r="K58" s="132">
        <v>1810.34</v>
      </c>
      <c r="L58" s="133">
        <f t="shared" si="35"/>
        <v>289.65440000000001</v>
      </c>
      <c r="M58" s="134">
        <f t="shared" si="36"/>
        <v>2099.9944</v>
      </c>
      <c r="N58" s="64"/>
    </row>
    <row r="59" spans="1:14" s="50" customFormat="1" ht="32.25" customHeight="1" x14ac:dyDescent="0.2">
      <c r="A59" s="124" t="s">
        <v>149</v>
      </c>
      <c r="B59" s="125"/>
      <c r="C59" s="126">
        <v>44327</v>
      </c>
      <c r="D59" s="127" t="s">
        <v>150</v>
      </c>
      <c r="E59" s="126">
        <v>44315</v>
      </c>
      <c r="F59" s="128" t="s">
        <v>559</v>
      </c>
      <c r="G59" s="129" t="s">
        <v>50</v>
      </c>
      <c r="H59" s="129" t="s">
        <v>158</v>
      </c>
      <c r="I59" s="130" t="s">
        <v>21</v>
      </c>
      <c r="J59" s="131">
        <v>1</v>
      </c>
      <c r="K59" s="132">
        <v>1034.48</v>
      </c>
      <c r="L59" s="133">
        <f t="shared" ref="L59" si="37">K59*0.16</f>
        <v>165.51680000000002</v>
      </c>
      <c r="M59" s="134">
        <f t="shared" ref="M59" si="38">(K59+L59)*J59</f>
        <v>1199.9968000000001</v>
      </c>
      <c r="N59" s="64"/>
    </row>
    <row r="60" spans="1:14" s="50" customFormat="1" ht="32.25" customHeight="1" x14ac:dyDescent="0.2">
      <c r="A60" s="124" t="s">
        <v>159</v>
      </c>
      <c r="B60" s="125"/>
      <c r="C60" s="126">
        <v>44347</v>
      </c>
      <c r="D60" s="127" t="s">
        <v>160</v>
      </c>
      <c r="E60" s="126">
        <v>44342</v>
      </c>
      <c r="F60" s="128" t="s">
        <v>561</v>
      </c>
      <c r="G60" s="129" t="s">
        <v>161</v>
      </c>
      <c r="H60" s="129" t="s">
        <v>162</v>
      </c>
      <c r="I60" s="130" t="s">
        <v>21</v>
      </c>
      <c r="J60" s="131">
        <v>30</v>
      </c>
      <c r="K60" s="132">
        <v>85</v>
      </c>
      <c r="L60" s="133">
        <f t="shared" ref="L60:L61" si="39">K60*0.16</f>
        <v>13.6</v>
      </c>
      <c r="M60" s="134">
        <f t="shared" ref="M60:M62" si="40">(K60+L60)*J60</f>
        <v>2958</v>
      </c>
      <c r="N60" s="64"/>
    </row>
    <row r="61" spans="1:14" s="50" customFormat="1" ht="36" customHeight="1" x14ac:dyDescent="0.2">
      <c r="A61" s="124" t="s">
        <v>159</v>
      </c>
      <c r="B61" s="125"/>
      <c r="C61" s="126">
        <v>44347</v>
      </c>
      <c r="D61" s="127" t="s">
        <v>160</v>
      </c>
      <c r="E61" s="126">
        <v>44342</v>
      </c>
      <c r="F61" s="128" t="s">
        <v>561</v>
      </c>
      <c r="G61" s="129" t="s">
        <v>161</v>
      </c>
      <c r="H61" s="129" t="s">
        <v>163</v>
      </c>
      <c r="I61" s="130" t="s">
        <v>21</v>
      </c>
      <c r="J61" s="131">
        <v>60</v>
      </c>
      <c r="K61" s="132">
        <v>136</v>
      </c>
      <c r="L61" s="133">
        <f t="shared" si="39"/>
        <v>21.76</v>
      </c>
      <c r="M61" s="134">
        <f t="shared" si="40"/>
        <v>9465.5999999999985</v>
      </c>
      <c r="N61" s="64"/>
    </row>
    <row r="62" spans="1:14" s="50" customFormat="1" ht="33.75" customHeight="1" x14ac:dyDescent="0.2">
      <c r="A62" s="137" t="s">
        <v>164</v>
      </c>
      <c r="B62" s="138"/>
      <c r="C62" s="139">
        <v>44347</v>
      </c>
      <c r="D62" s="140">
        <v>41</v>
      </c>
      <c r="E62" s="139">
        <v>44333</v>
      </c>
      <c r="F62" s="128" t="s">
        <v>560</v>
      </c>
      <c r="G62" s="135" t="s">
        <v>165</v>
      </c>
      <c r="H62" s="135" t="s">
        <v>166</v>
      </c>
      <c r="I62" s="130" t="s">
        <v>51</v>
      </c>
      <c r="J62" s="141">
        <v>1</v>
      </c>
      <c r="K62" s="132">
        <v>18560</v>
      </c>
      <c r="L62" s="133">
        <v>0</v>
      </c>
      <c r="M62" s="134">
        <f t="shared" si="40"/>
        <v>18560</v>
      </c>
      <c r="N62" s="64"/>
    </row>
    <row r="63" spans="1:14" s="50" customFormat="1" ht="24" customHeight="1" x14ac:dyDescent="0.2">
      <c r="A63" s="137" t="s">
        <v>167</v>
      </c>
      <c r="B63" s="138"/>
      <c r="C63" s="139">
        <v>44410</v>
      </c>
      <c r="D63" s="140" t="s">
        <v>168</v>
      </c>
      <c r="E63" s="139">
        <v>44355</v>
      </c>
      <c r="F63" s="128" t="s">
        <v>559</v>
      </c>
      <c r="G63" s="129" t="s">
        <v>50</v>
      </c>
      <c r="H63" s="135" t="s">
        <v>169</v>
      </c>
      <c r="I63" s="130" t="s">
        <v>21</v>
      </c>
      <c r="J63" s="141">
        <v>1</v>
      </c>
      <c r="K63" s="132">
        <v>3004.31</v>
      </c>
      <c r="L63" s="133">
        <f t="shared" ref="L63:L65" si="41">K63*0.16</f>
        <v>480.68959999999998</v>
      </c>
      <c r="M63" s="134">
        <f t="shared" ref="M63:M65" si="42">(K63+L63)*J63</f>
        <v>3484.9996000000001</v>
      </c>
      <c r="N63" s="64"/>
    </row>
    <row r="64" spans="1:14" s="50" customFormat="1" ht="24" customHeight="1" x14ac:dyDescent="0.2">
      <c r="A64" s="137" t="s">
        <v>167</v>
      </c>
      <c r="B64" s="138"/>
      <c r="C64" s="139">
        <v>44410</v>
      </c>
      <c r="D64" s="140" t="s">
        <v>168</v>
      </c>
      <c r="E64" s="139">
        <v>44355</v>
      </c>
      <c r="F64" s="128" t="s">
        <v>559</v>
      </c>
      <c r="G64" s="129" t="s">
        <v>50</v>
      </c>
      <c r="H64" s="135" t="s">
        <v>170</v>
      </c>
      <c r="I64" s="130" t="s">
        <v>21</v>
      </c>
      <c r="J64" s="141">
        <v>2</v>
      </c>
      <c r="K64" s="132">
        <v>1879.31</v>
      </c>
      <c r="L64" s="133">
        <f t="shared" si="41"/>
        <v>300.68959999999998</v>
      </c>
      <c r="M64" s="134">
        <f t="shared" si="42"/>
        <v>4359.9992000000002</v>
      </c>
      <c r="N64" s="64"/>
    </row>
    <row r="65" spans="1:14" s="50" customFormat="1" ht="24" customHeight="1" x14ac:dyDescent="0.2">
      <c r="A65" s="137" t="s">
        <v>167</v>
      </c>
      <c r="B65" s="138"/>
      <c r="C65" s="139">
        <v>44410</v>
      </c>
      <c r="D65" s="140" t="s">
        <v>168</v>
      </c>
      <c r="E65" s="139">
        <v>44355</v>
      </c>
      <c r="F65" s="128" t="s">
        <v>559</v>
      </c>
      <c r="G65" s="129" t="s">
        <v>50</v>
      </c>
      <c r="H65" s="135" t="s">
        <v>139</v>
      </c>
      <c r="I65" s="130" t="s">
        <v>21</v>
      </c>
      <c r="J65" s="141">
        <v>2</v>
      </c>
      <c r="K65" s="132">
        <v>38.79</v>
      </c>
      <c r="L65" s="133">
        <f t="shared" si="41"/>
        <v>6.2064000000000004</v>
      </c>
      <c r="M65" s="134">
        <f t="shared" si="42"/>
        <v>89.992800000000003</v>
      </c>
      <c r="N65" s="64"/>
    </row>
    <row r="66" spans="1:14" s="50" customFormat="1" ht="24" customHeight="1" x14ac:dyDescent="0.2">
      <c r="A66" s="137" t="s">
        <v>167</v>
      </c>
      <c r="B66" s="138"/>
      <c r="C66" s="139">
        <v>44410</v>
      </c>
      <c r="D66" s="140" t="s">
        <v>203</v>
      </c>
      <c r="E66" s="139">
        <v>44357</v>
      </c>
      <c r="F66" s="128" t="s">
        <v>559</v>
      </c>
      <c r="G66" s="129" t="s">
        <v>50</v>
      </c>
      <c r="H66" s="135" t="s">
        <v>206</v>
      </c>
      <c r="I66" s="130" t="s">
        <v>21</v>
      </c>
      <c r="J66" s="141">
        <v>1</v>
      </c>
      <c r="K66" s="132">
        <v>94.83</v>
      </c>
      <c r="L66" s="133">
        <f t="shared" ref="L66:L67" si="43">K66*0.16</f>
        <v>15.172800000000001</v>
      </c>
      <c r="M66" s="134">
        <f t="shared" ref="M66:M67" si="44">(K66+L66)*J66</f>
        <v>110.00279999999999</v>
      </c>
      <c r="N66" s="64"/>
    </row>
    <row r="67" spans="1:14" s="50" customFormat="1" ht="24" customHeight="1" x14ac:dyDescent="0.2">
      <c r="A67" s="137" t="s">
        <v>167</v>
      </c>
      <c r="B67" s="138"/>
      <c r="C67" s="139">
        <v>44410</v>
      </c>
      <c r="D67" s="140" t="s">
        <v>203</v>
      </c>
      <c r="E67" s="139">
        <v>44357</v>
      </c>
      <c r="F67" s="128" t="s">
        <v>559</v>
      </c>
      <c r="G67" s="129" t="s">
        <v>50</v>
      </c>
      <c r="H67" s="135" t="s">
        <v>207</v>
      </c>
      <c r="I67" s="130" t="s">
        <v>21</v>
      </c>
      <c r="J67" s="141">
        <v>1</v>
      </c>
      <c r="K67" s="132">
        <v>84.48</v>
      </c>
      <c r="L67" s="133">
        <f t="shared" si="43"/>
        <v>13.516800000000002</v>
      </c>
      <c r="M67" s="134">
        <f t="shared" si="44"/>
        <v>97.996800000000007</v>
      </c>
      <c r="N67" s="64"/>
    </row>
    <row r="68" spans="1:14" s="50" customFormat="1" ht="24" customHeight="1" x14ac:dyDescent="0.2">
      <c r="A68" s="137" t="s">
        <v>167</v>
      </c>
      <c r="B68" s="138"/>
      <c r="C68" s="139">
        <v>44410</v>
      </c>
      <c r="D68" s="140" t="s">
        <v>204</v>
      </c>
      <c r="E68" s="139">
        <v>44356</v>
      </c>
      <c r="F68" s="128" t="s">
        <v>559</v>
      </c>
      <c r="G68" s="129" t="s">
        <v>50</v>
      </c>
      <c r="H68" s="135" t="s">
        <v>208</v>
      </c>
      <c r="I68" s="130" t="s">
        <v>21</v>
      </c>
      <c r="J68" s="141">
        <v>3</v>
      </c>
      <c r="K68" s="132">
        <v>1931.03</v>
      </c>
      <c r="L68" s="133">
        <f t="shared" ref="L68:L70" si="45">K68*0.16</f>
        <v>308.96480000000003</v>
      </c>
      <c r="M68" s="134">
        <f t="shared" ref="M68:M70" si="46">(K68+L68)*J68</f>
        <v>6719.9843999999994</v>
      </c>
      <c r="N68" s="64"/>
    </row>
    <row r="69" spans="1:14" s="50" customFormat="1" ht="24" customHeight="1" x14ac:dyDescent="0.2">
      <c r="A69" s="137" t="s">
        <v>167</v>
      </c>
      <c r="B69" s="138"/>
      <c r="C69" s="139">
        <v>44410</v>
      </c>
      <c r="D69" s="140" t="s">
        <v>204</v>
      </c>
      <c r="E69" s="139">
        <v>44356</v>
      </c>
      <c r="F69" s="128" t="s">
        <v>559</v>
      </c>
      <c r="G69" s="129" t="s">
        <v>50</v>
      </c>
      <c r="H69" s="135" t="s">
        <v>170</v>
      </c>
      <c r="I69" s="130" t="s">
        <v>21</v>
      </c>
      <c r="J69" s="141">
        <v>4</v>
      </c>
      <c r="K69" s="132">
        <v>1879.31</v>
      </c>
      <c r="L69" s="133">
        <f t="shared" si="45"/>
        <v>300.68959999999998</v>
      </c>
      <c r="M69" s="134">
        <f t="shared" si="46"/>
        <v>8719.9984000000004</v>
      </c>
      <c r="N69" s="64"/>
    </row>
    <row r="70" spans="1:14" s="50" customFormat="1" ht="24" customHeight="1" x14ac:dyDescent="0.2">
      <c r="A70" s="137" t="s">
        <v>167</v>
      </c>
      <c r="B70" s="138"/>
      <c r="C70" s="139">
        <v>44410</v>
      </c>
      <c r="D70" s="140" t="s">
        <v>204</v>
      </c>
      <c r="E70" s="139">
        <v>44356</v>
      </c>
      <c r="F70" s="128" t="s">
        <v>559</v>
      </c>
      <c r="G70" s="129" t="s">
        <v>50</v>
      </c>
      <c r="H70" s="135" t="s">
        <v>184</v>
      </c>
      <c r="I70" s="130" t="s">
        <v>21</v>
      </c>
      <c r="J70" s="141">
        <v>1</v>
      </c>
      <c r="K70" s="132">
        <v>1629.31</v>
      </c>
      <c r="L70" s="133">
        <f t="shared" si="45"/>
        <v>260.68959999999998</v>
      </c>
      <c r="M70" s="134">
        <f t="shared" si="46"/>
        <v>1889.9995999999999</v>
      </c>
      <c r="N70" s="64"/>
    </row>
    <row r="71" spans="1:14" s="50" customFormat="1" ht="24" customHeight="1" x14ac:dyDescent="0.2">
      <c r="A71" s="137" t="s">
        <v>167</v>
      </c>
      <c r="B71" s="138"/>
      <c r="C71" s="139">
        <v>44410</v>
      </c>
      <c r="D71" s="140" t="s">
        <v>204</v>
      </c>
      <c r="E71" s="139">
        <v>44356</v>
      </c>
      <c r="F71" s="128" t="s">
        <v>559</v>
      </c>
      <c r="G71" s="129" t="s">
        <v>50</v>
      </c>
      <c r="H71" s="129" t="s">
        <v>188</v>
      </c>
      <c r="I71" s="142" t="s">
        <v>21</v>
      </c>
      <c r="J71" s="131">
        <v>2</v>
      </c>
      <c r="K71" s="143">
        <v>38.79</v>
      </c>
      <c r="L71" s="144">
        <f>K71*0.16</f>
        <v>6.2064000000000004</v>
      </c>
      <c r="M71" s="134">
        <f>(K71+L71)*J71</f>
        <v>89.992800000000003</v>
      </c>
      <c r="N71" s="64"/>
    </row>
    <row r="72" spans="1:14" s="50" customFormat="1" ht="24" customHeight="1" x14ac:dyDescent="0.2">
      <c r="A72" s="137" t="s">
        <v>167</v>
      </c>
      <c r="B72" s="138"/>
      <c r="C72" s="139">
        <v>44410</v>
      </c>
      <c r="D72" s="140" t="s">
        <v>205</v>
      </c>
      <c r="E72" s="139">
        <v>44385</v>
      </c>
      <c r="F72" s="128" t="s">
        <v>559</v>
      </c>
      <c r="G72" s="129" t="s">
        <v>50</v>
      </c>
      <c r="H72" s="129" t="s">
        <v>209</v>
      </c>
      <c r="I72" s="142" t="s">
        <v>21</v>
      </c>
      <c r="J72" s="131">
        <v>1</v>
      </c>
      <c r="K72" s="143">
        <v>394.83</v>
      </c>
      <c r="L72" s="144">
        <f t="shared" ref="L72:L74" si="47">K72*0.16</f>
        <v>63.172800000000002</v>
      </c>
      <c r="M72" s="134">
        <f t="shared" ref="M72:M74" si="48">(K72+L72)*J72</f>
        <v>458.00279999999998</v>
      </c>
      <c r="N72" s="64"/>
    </row>
    <row r="73" spans="1:14" s="50" customFormat="1" ht="24" customHeight="1" x14ac:dyDescent="0.2">
      <c r="A73" s="137" t="s">
        <v>167</v>
      </c>
      <c r="B73" s="138"/>
      <c r="C73" s="139">
        <v>44410</v>
      </c>
      <c r="D73" s="140" t="s">
        <v>205</v>
      </c>
      <c r="E73" s="139">
        <v>44385</v>
      </c>
      <c r="F73" s="128" t="s">
        <v>559</v>
      </c>
      <c r="G73" s="129" t="s">
        <v>50</v>
      </c>
      <c r="H73" s="129" t="s">
        <v>210</v>
      </c>
      <c r="I73" s="142" t="s">
        <v>21</v>
      </c>
      <c r="J73" s="131">
        <v>1</v>
      </c>
      <c r="K73" s="143">
        <v>500</v>
      </c>
      <c r="L73" s="144">
        <f t="shared" si="47"/>
        <v>80</v>
      </c>
      <c r="M73" s="134">
        <f t="shared" si="48"/>
        <v>580</v>
      </c>
      <c r="N73" s="64"/>
    </row>
    <row r="74" spans="1:14" s="50" customFormat="1" ht="24" customHeight="1" x14ac:dyDescent="0.2">
      <c r="A74" s="137" t="s">
        <v>167</v>
      </c>
      <c r="B74" s="138"/>
      <c r="C74" s="139">
        <v>44410</v>
      </c>
      <c r="D74" s="140" t="s">
        <v>205</v>
      </c>
      <c r="E74" s="139">
        <v>44385</v>
      </c>
      <c r="F74" s="128" t="s">
        <v>559</v>
      </c>
      <c r="G74" s="129" t="s">
        <v>50</v>
      </c>
      <c r="H74" s="145" t="s">
        <v>211</v>
      </c>
      <c r="I74" s="142" t="s">
        <v>21</v>
      </c>
      <c r="J74" s="131">
        <v>1</v>
      </c>
      <c r="K74" s="143">
        <v>215.52</v>
      </c>
      <c r="L74" s="144">
        <f t="shared" si="47"/>
        <v>34.483200000000004</v>
      </c>
      <c r="M74" s="134">
        <f t="shared" si="48"/>
        <v>250.00320000000002</v>
      </c>
      <c r="N74" s="64"/>
    </row>
    <row r="75" spans="1:14" s="50" customFormat="1" ht="24" customHeight="1" x14ac:dyDescent="0.2">
      <c r="A75" s="137" t="s">
        <v>178</v>
      </c>
      <c r="B75" s="138"/>
      <c r="C75" s="139">
        <v>44410</v>
      </c>
      <c r="D75" s="140" t="s">
        <v>179</v>
      </c>
      <c r="E75" s="139">
        <v>44385</v>
      </c>
      <c r="F75" s="128" t="s">
        <v>559</v>
      </c>
      <c r="G75" s="129" t="s">
        <v>50</v>
      </c>
      <c r="H75" s="135" t="s">
        <v>180</v>
      </c>
      <c r="I75" s="130" t="s">
        <v>21</v>
      </c>
      <c r="J75" s="141">
        <v>6</v>
      </c>
      <c r="K75" s="132">
        <v>2051.7199999999998</v>
      </c>
      <c r="L75" s="133">
        <f t="shared" ref="L75:L79" si="49">K75*0.16</f>
        <v>328.27519999999998</v>
      </c>
      <c r="M75" s="134">
        <f t="shared" ref="M75:M79" si="50">(K75+L75)*J75</f>
        <v>14279.9712</v>
      </c>
      <c r="N75" s="64"/>
    </row>
    <row r="76" spans="1:14" s="50" customFormat="1" ht="24" customHeight="1" x14ac:dyDescent="0.2">
      <c r="A76" s="137" t="s">
        <v>178</v>
      </c>
      <c r="B76" s="138"/>
      <c r="C76" s="139">
        <v>44410</v>
      </c>
      <c r="D76" s="140" t="s">
        <v>179</v>
      </c>
      <c r="E76" s="139">
        <v>44385</v>
      </c>
      <c r="F76" s="128" t="s">
        <v>559</v>
      </c>
      <c r="G76" s="129" t="s">
        <v>50</v>
      </c>
      <c r="H76" s="135" t="s">
        <v>181</v>
      </c>
      <c r="I76" s="130" t="s">
        <v>21</v>
      </c>
      <c r="J76" s="141">
        <v>3</v>
      </c>
      <c r="K76" s="132">
        <v>213.79</v>
      </c>
      <c r="L76" s="133">
        <f t="shared" si="49"/>
        <v>34.206400000000002</v>
      </c>
      <c r="M76" s="134">
        <f t="shared" si="50"/>
        <v>743.98919999999998</v>
      </c>
      <c r="N76" s="64"/>
    </row>
    <row r="77" spans="1:14" s="50" customFormat="1" ht="24" customHeight="1" x14ac:dyDescent="0.2">
      <c r="A77" s="137" t="s">
        <v>178</v>
      </c>
      <c r="B77" s="138"/>
      <c r="C77" s="139">
        <v>44410</v>
      </c>
      <c r="D77" s="140" t="s">
        <v>179</v>
      </c>
      <c r="E77" s="139">
        <v>44385</v>
      </c>
      <c r="F77" s="128" t="s">
        <v>559</v>
      </c>
      <c r="G77" s="129" t="s">
        <v>50</v>
      </c>
      <c r="H77" s="135" t="s">
        <v>170</v>
      </c>
      <c r="I77" s="130" t="s">
        <v>21</v>
      </c>
      <c r="J77" s="141">
        <v>6</v>
      </c>
      <c r="K77" s="132">
        <v>1827.59</v>
      </c>
      <c r="L77" s="133">
        <f t="shared" si="49"/>
        <v>292.4144</v>
      </c>
      <c r="M77" s="134">
        <f t="shared" si="50"/>
        <v>12720.026399999999</v>
      </c>
      <c r="N77" s="64"/>
    </row>
    <row r="78" spans="1:14" s="50" customFormat="1" ht="24" customHeight="1" x14ac:dyDescent="0.2">
      <c r="A78" s="137" t="s">
        <v>178</v>
      </c>
      <c r="B78" s="138"/>
      <c r="C78" s="139">
        <v>44410</v>
      </c>
      <c r="D78" s="140" t="s">
        <v>179</v>
      </c>
      <c r="E78" s="139">
        <v>44385</v>
      </c>
      <c r="F78" s="128" t="s">
        <v>559</v>
      </c>
      <c r="G78" s="129" t="s">
        <v>50</v>
      </c>
      <c r="H78" s="135" t="s">
        <v>182</v>
      </c>
      <c r="I78" s="130" t="s">
        <v>21</v>
      </c>
      <c r="J78" s="141">
        <v>2</v>
      </c>
      <c r="K78" s="132">
        <v>363.79</v>
      </c>
      <c r="L78" s="133">
        <f t="shared" si="49"/>
        <v>58.206400000000002</v>
      </c>
      <c r="M78" s="134">
        <f t="shared" si="50"/>
        <v>843.99279999999999</v>
      </c>
      <c r="N78" s="64"/>
    </row>
    <row r="79" spans="1:14" s="50" customFormat="1" ht="24" customHeight="1" x14ac:dyDescent="0.2">
      <c r="A79" s="137" t="s">
        <v>178</v>
      </c>
      <c r="B79" s="138"/>
      <c r="C79" s="139">
        <v>44410</v>
      </c>
      <c r="D79" s="140" t="s">
        <v>179</v>
      </c>
      <c r="E79" s="139">
        <v>44385</v>
      </c>
      <c r="F79" s="128" t="s">
        <v>559</v>
      </c>
      <c r="G79" s="129" t="s">
        <v>50</v>
      </c>
      <c r="H79" s="135" t="s">
        <v>139</v>
      </c>
      <c r="I79" s="130" t="s">
        <v>21</v>
      </c>
      <c r="J79" s="141">
        <v>5</v>
      </c>
      <c r="K79" s="132">
        <v>38.79</v>
      </c>
      <c r="L79" s="133">
        <f t="shared" si="49"/>
        <v>6.2064000000000004</v>
      </c>
      <c r="M79" s="134">
        <f t="shared" si="50"/>
        <v>224.982</v>
      </c>
      <c r="N79" s="64"/>
    </row>
    <row r="80" spans="1:14" s="50" customFormat="1" ht="24" customHeight="1" x14ac:dyDescent="0.2">
      <c r="A80" s="137" t="s">
        <v>178</v>
      </c>
      <c r="B80" s="138"/>
      <c r="C80" s="139">
        <v>44410</v>
      </c>
      <c r="D80" s="140" t="s">
        <v>183</v>
      </c>
      <c r="E80" s="139">
        <v>44385</v>
      </c>
      <c r="F80" s="128" t="s">
        <v>559</v>
      </c>
      <c r="G80" s="129" t="s">
        <v>50</v>
      </c>
      <c r="H80" s="135" t="s">
        <v>184</v>
      </c>
      <c r="I80" s="130" t="s">
        <v>21</v>
      </c>
      <c r="J80" s="141">
        <v>2</v>
      </c>
      <c r="K80" s="132">
        <v>1715.52</v>
      </c>
      <c r="L80" s="133">
        <f t="shared" ref="L80" si="51">K80*0.16</f>
        <v>274.48320000000001</v>
      </c>
      <c r="M80" s="134">
        <f t="shared" ref="M80" si="52">(K80+L80)*J80</f>
        <v>3980.0064000000002</v>
      </c>
      <c r="N80" s="64"/>
    </row>
    <row r="81" spans="1:14" s="50" customFormat="1" ht="24" customHeight="1" x14ac:dyDescent="0.2">
      <c r="A81" s="137" t="s">
        <v>178</v>
      </c>
      <c r="B81" s="138"/>
      <c r="C81" s="139">
        <v>44410</v>
      </c>
      <c r="D81" s="140" t="s">
        <v>185</v>
      </c>
      <c r="E81" s="139">
        <v>44385</v>
      </c>
      <c r="F81" s="128" t="s">
        <v>559</v>
      </c>
      <c r="G81" s="129" t="s">
        <v>50</v>
      </c>
      <c r="H81" s="135" t="s">
        <v>186</v>
      </c>
      <c r="I81" s="130" t="s">
        <v>21</v>
      </c>
      <c r="J81" s="141">
        <v>1</v>
      </c>
      <c r="K81" s="132">
        <v>3299</v>
      </c>
      <c r="L81" s="133">
        <v>0</v>
      </c>
      <c r="M81" s="134">
        <f t="shared" ref="M81:M85" si="53">(K81+L81)*J81</f>
        <v>3299</v>
      </c>
      <c r="N81" s="64"/>
    </row>
    <row r="82" spans="1:14" s="50" customFormat="1" ht="24" customHeight="1" x14ac:dyDescent="0.2">
      <c r="A82" s="137" t="s">
        <v>178</v>
      </c>
      <c r="B82" s="138"/>
      <c r="C82" s="139">
        <v>44410</v>
      </c>
      <c r="D82" s="140" t="s">
        <v>185</v>
      </c>
      <c r="E82" s="139">
        <v>44385</v>
      </c>
      <c r="F82" s="128" t="s">
        <v>559</v>
      </c>
      <c r="G82" s="129" t="s">
        <v>50</v>
      </c>
      <c r="H82" s="135" t="s">
        <v>187</v>
      </c>
      <c r="I82" s="130" t="s">
        <v>21</v>
      </c>
      <c r="J82" s="141">
        <v>5</v>
      </c>
      <c r="K82" s="132">
        <v>100</v>
      </c>
      <c r="L82" s="133">
        <f t="shared" ref="L82:L85" si="54">K82*0.16</f>
        <v>16</v>
      </c>
      <c r="M82" s="134">
        <f t="shared" si="53"/>
        <v>580</v>
      </c>
      <c r="N82" s="64"/>
    </row>
    <row r="83" spans="1:14" s="50" customFormat="1" ht="24" customHeight="1" x14ac:dyDescent="0.2">
      <c r="A83" s="137" t="s">
        <v>178</v>
      </c>
      <c r="B83" s="138"/>
      <c r="C83" s="139">
        <v>44410</v>
      </c>
      <c r="D83" s="140" t="s">
        <v>185</v>
      </c>
      <c r="E83" s="139">
        <v>44385</v>
      </c>
      <c r="F83" s="128" t="s">
        <v>559</v>
      </c>
      <c r="G83" s="129" t="s">
        <v>50</v>
      </c>
      <c r="H83" s="135" t="s">
        <v>188</v>
      </c>
      <c r="I83" s="130" t="s">
        <v>21</v>
      </c>
      <c r="J83" s="141">
        <v>2</v>
      </c>
      <c r="K83" s="132">
        <v>38.79</v>
      </c>
      <c r="L83" s="133">
        <f t="shared" si="54"/>
        <v>6.2064000000000004</v>
      </c>
      <c r="M83" s="134">
        <f t="shared" si="53"/>
        <v>89.992800000000003</v>
      </c>
      <c r="N83" s="64"/>
    </row>
    <row r="84" spans="1:14" s="50" customFormat="1" ht="24" customHeight="1" x14ac:dyDescent="0.2">
      <c r="A84" s="137" t="s">
        <v>178</v>
      </c>
      <c r="B84" s="138"/>
      <c r="C84" s="139">
        <v>44410</v>
      </c>
      <c r="D84" s="140" t="s">
        <v>185</v>
      </c>
      <c r="E84" s="139">
        <v>44385</v>
      </c>
      <c r="F84" s="128" t="s">
        <v>559</v>
      </c>
      <c r="G84" s="129" t="s">
        <v>50</v>
      </c>
      <c r="H84" s="135" t="s">
        <v>189</v>
      </c>
      <c r="I84" s="130" t="s">
        <v>21</v>
      </c>
      <c r="J84" s="141">
        <v>1</v>
      </c>
      <c r="K84" s="132">
        <v>666</v>
      </c>
      <c r="L84" s="133">
        <v>0</v>
      </c>
      <c r="M84" s="134">
        <f t="shared" si="53"/>
        <v>666</v>
      </c>
      <c r="N84" s="64"/>
    </row>
    <row r="85" spans="1:14" s="50" customFormat="1" ht="24" customHeight="1" x14ac:dyDescent="0.2">
      <c r="A85" s="137" t="s">
        <v>178</v>
      </c>
      <c r="B85" s="138"/>
      <c r="C85" s="139">
        <v>44410</v>
      </c>
      <c r="D85" s="140" t="s">
        <v>185</v>
      </c>
      <c r="E85" s="139">
        <v>44385</v>
      </c>
      <c r="F85" s="128" t="s">
        <v>559</v>
      </c>
      <c r="G85" s="129" t="s">
        <v>50</v>
      </c>
      <c r="H85" s="135" t="s">
        <v>190</v>
      </c>
      <c r="I85" s="130" t="s">
        <v>21</v>
      </c>
      <c r="J85" s="141">
        <v>2</v>
      </c>
      <c r="K85" s="132">
        <v>213.79</v>
      </c>
      <c r="L85" s="133">
        <f t="shared" si="54"/>
        <v>34.206400000000002</v>
      </c>
      <c r="M85" s="134">
        <f t="shared" si="53"/>
        <v>495.99279999999999</v>
      </c>
      <c r="N85" s="64"/>
    </row>
    <row r="86" spans="1:14" s="50" customFormat="1" ht="24" customHeight="1" x14ac:dyDescent="0.2">
      <c r="A86" s="137" t="s">
        <v>178</v>
      </c>
      <c r="B86" s="138"/>
      <c r="C86" s="139">
        <v>44410</v>
      </c>
      <c r="D86" s="140" t="s">
        <v>191</v>
      </c>
      <c r="E86" s="139">
        <v>44384</v>
      </c>
      <c r="F86" s="128" t="s">
        <v>559</v>
      </c>
      <c r="G86" s="129" t="s">
        <v>50</v>
      </c>
      <c r="H86" s="135" t="s">
        <v>136</v>
      </c>
      <c r="I86" s="130" t="s">
        <v>21</v>
      </c>
      <c r="J86" s="141">
        <v>1</v>
      </c>
      <c r="K86" s="132">
        <v>1818.97</v>
      </c>
      <c r="L86" s="133">
        <f t="shared" ref="L86" si="55">K86*0.16</f>
        <v>291.03520000000003</v>
      </c>
      <c r="M86" s="134">
        <f t="shared" ref="M86" si="56">(K86+L86)*J86</f>
        <v>2110.0052000000001</v>
      </c>
      <c r="N86" s="64"/>
    </row>
    <row r="87" spans="1:14" s="50" customFormat="1" ht="24" customHeight="1" x14ac:dyDescent="0.2">
      <c r="A87" s="137" t="s">
        <v>178</v>
      </c>
      <c r="B87" s="138"/>
      <c r="C87" s="139">
        <v>44410</v>
      </c>
      <c r="D87" s="140" t="s">
        <v>192</v>
      </c>
      <c r="E87" s="139">
        <v>44385</v>
      </c>
      <c r="F87" s="128" t="s">
        <v>559</v>
      </c>
      <c r="G87" s="129" t="s">
        <v>50</v>
      </c>
      <c r="H87" s="135" t="s">
        <v>193</v>
      </c>
      <c r="I87" s="130" t="s">
        <v>21</v>
      </c>
      <c r="J87" s="141">
        <v>1</v>
      </c>
      <c r="K87" s="132">
        <v>74.14</v>
      </c>
      <c r="L87" s="133">
        <f t="shared" ref="L87:L94" si="57">K87*0.16</f>
        <v>11.862400000000001</v>
      </c>
      <c r="M87" s="134">
        <f t="shared" ref="M87:M93" si="58">(K87+L87)*J87</f>
        <v>86.002399999999994</v>
      </c>
      <c r="N87" s="64"/>
    </row>
    <row r="88" spans="1:14" s="50" customFormat="1" ht="24" customHeight="1" x14ac:dyDescent="0.2">
      <c r="A88" s="137" t="s">
        <v>178</v>
      </c>
      <c r="B88" s="138"/>
      <c r="C88" s="139">
        <v>44410</v>
      </c>
      <c r="D88" s="140" t="s">
        <v>192</v>
      </c>
      <c r="E88" s="139">
        <v>44385</v>
      </c>
      <c r="F88" s="128" t="s">
        <v>559</v>
      </c>
      <c r="G88" s="129" t="s">
        <v>50</v>
      </c>
      <c r="H88" s="135" t="s">
        <v>194</v>
      </c>
      <c r="I88" s="130" t="s">
        <v>21</v>
      </c>
      <c r="J88" s="141">
        <v>1</v>
      </c>
      <c r="K88" s="132">
        <v>1870.69</v>
      </c>
      <c r="L88" s="133">
        <f t="shared" si="57"/>
        <v>299.31040000000002</v>
      </c>
      <c r="M88" s="134">
        <f t="shared" si="58"/>
        <v>2170.0003999999999</v>
      </c>
      <c r="N88" s="64"/>
    </row>
    <row r="89" spans="1:14" s="50" customFormat="1" ht="24" customHeight="1" x14ac:dyDescent="0.2">
      <c r="A89" s="137" t="s">
        <v>178</v>
      </c>
      <c r="B89" s="138"/>
      <c r="C89" s="139">
        <v>44410</v>
      </c>
      <c r="D89" s="140" t="s">
        <v>192</v>
      </c>
      <c r="E89" s="139">
        <v>44385</v>
      </c>
      <c r="F89" s="128" t="s">
        <v>559</v>
      </c>
      <c r="G89" s="129" t="s">
        <v>50</v>
      </c>
      <c r="H89" s="135" t="s">
        <v>195</v>
      </c>
      <c r="I89" s="130" t="s">
        <v>21</v>
      </c>
      <c r="J89" s="141">
        <v>1</v>
      </c>
      <c r="K89" s="132">
        <v>301.72000000000003</v>
      </c>
      <c r="L89" s="133">
        <f t="shared" si="57"/>
        <v>48.275200000000005</v>
      </c>
      <c r="M89" s="134">
        <f t="shared" si="58"/>
        <v>349.99520000000001</v>
      </c>
      <c r="N89" s="64"/>
    </row>
    <row r="90" spans="1:14" s="50" customFormat="1" ht="24" customHeight="1" x14ac:dyDescent="0.2">
      <c r="A90" s="137" t="s">
        <v>41</v>
      </c>
      <c r="B90" s="138"/>
      <c r="C90" s="139">
        <v>44426</v>
      </c>
      <c r="D90" s="140" t="s">
        <v>212</v>
      </c>
      <c r="E90" s="139">
        <v>44413</v>
      </c>
      <c r="F90" s="128" t="s">
        <v>559</v>
      </c>
      <c r="G90" s="129" t="s">
        <v>50</v>
      </c>
      <c r="H90" s="135" t="s">
        <v>213</v>
      </c>
      <c r="I90" s="130" t="s">
        <v>21</v>
      </c>
      <c r="J90" s="141">
        <v>1</v>
      </c>
      <c r="K90" s="132">
        <v>306.02999999999997</v>
      </c>
      <c r="L90" s="133">
        <f t="shared" si="57"/>
        <v>48.964799999999997</v>
      </c>
      <c r="M90" s="134">
        <f t="shared" si="58"/>
        <v>354.99479999999994</v>
      </c>
      <c r="N90" s="64"/>
    </row>
    <row r="91" spans="1:14" s="50" customFormat="1" ht="24" customHeight="1" x14ac:dyDescent="0.2">
      <c r="A91" s="137" t="s">
        <v>41</v>
      </c>
      <c r="B91" s="138"/>
      <c r="C91" s="139">
        <v>44426</v>
      </c>
      <c r="D91" s="140" t="s">
        <v>212</v>
      </c>
      <c r="E91" s="139">
        <v>44413</v>
      </c>
      <c r="F91" s="128" t="s">
        <v>559</v>
      </c>
      <c r="G91" s="129" t="s">
        <v>50</v>
      </c>
      <c r="H91" s="135" t="s">
        <v>214</v>
      </c>
      <c r="I91" s="130" t="s">
        <v>21</v>
      </c>
      <c r="J91" s="141">
        <v>1</v>
      </c>
      <c r="K91" s="132">
        <v>410</v>
      </c>
      <c r="L91" s="133">
        <v>0</v>
      </c>
      <c r="M91" s="134">
        <f t="shared" si="58"/>
        <v>410</v>
      </c>
      <c r="N91" s="64"/>
    </row>
    <row r="92" spans="1:14" s="50" customFormat="1" ht="24" customHeight="1" x14ac:dyDescent="0.2">
      <c r="A92" s="137" t="s">
        <v>41</v>
      </c>
      <c r="B92" s="138"/>
      <c r="C92" s="139">
        <v>44426</v>
      </c>
      <c r="D92" s="140" t="s">
        <v>212</v>
      </c>
      <c r="E92" s="139">
        <v>44413</v>
      </c>
      <c r="F92" s="128" t="s">
        <v>559</v>
      </c>
      <c r="G92" s="129" t="s">
        <v>50</v>
      </c>
      <c r="H92" s="135" t="s">
        <v>215</v>
      </c>
      <c r="I92" s="130" t="s">
        <v>21</v>
      </c>
      <c r="J92" s="141">
        <v>8</v>
      </c>
      <c r="K92" s="132">
        <v>38</v>
      </c>
      <c r="L92" s="133">
        <v>0</v>
      </c>
      <c r="M92" s="134">
        <f t="shared" si="58"/>
        <v>304</v>
      </c>
      <c r="N92" s="64"/>
    </row>
    <row r="93" spans="1:14" s="50" customFormat="1" ht="24" customHeight="1" x14ac:dyDescent="0.2">
      <c r="A93" s="137" t="s">
        <v>41</v>
      </c>
      <c r="B93" s="138"/>
      <c r="C93" s="139">
        <v>44426</v>
      </c>
      <c r="D93" s="140" t="s">
        <v>212</v>
      </c>
      <c r="E93" s="139">
        <v>44413</v>
      </c>
      <c r="F93" s="128" t="s">
        <v>559</v>
      </c>
      <c r="G93" s="129" t="s">
        <v>50</v>
      </c>
      <c r="H93" s="135" t="s">
        <v>216</v>
      </c>
      <c r="I93" s="130" t="s">
        <v>217</v>
      </c>
      <c r="J93" s="141">
        <v>1</v>
      </c>
      <c r="K93" s="132">
        <v>689.66</v>
      </c>
      <c r="L93" s="133">
        <f t="shared" si="57"/>
        <v>110.34559999999999</v>
      </c>
      <c r="M93" s="134">
        <f t="shared" si="58"/>
        <v>800.00559999999996</v>
      </c>
      <c r="N93" s="64"/>
    </row>
    <row r="94" spans="1:14" s="50" customFormat="1" ht="74.25" customHeight="1" x14ac:dyDescent="0.2">
      <c r="A94" s="137" t="s">
        <v>196</v>
      </c>
      <c r="B94" s="138"/>
      <c r="C94" s="139">
        <v>44426</v>
      </c>
      <c r="D94" s="140" t="s">
        <v>197</v>
      </c>
      <c r="E94" s="139">
        <v>44425</v>
      </c>
      <c r="F94" s="128" t="s">
        <v>560</v>
      </c>
      <c r="G94" s="135" t="s">
        <v>198</v>
      </c>
      <c r="H94" s="135" t="s">
        <v>199</v>
      </c>
      <c r="I94" s="130" t="s">
        <v>51</v>
      </c>
      <c r="J94" s="131">
        <v>1</v>
      </c>
      <c r="K94" s="132">
        <v>12500</v>
      </c>
      <c r="L94" s="133">
        <f t="shared" si="57"/>
        <v>2000</v>
      </c>
      <c r="M94" s="134">
        <f>(K94+L94)*J94</f>
        <v>14500</v>
      </c>
      <c r="N94" s="64"/>
    </row>
    <row r="95" spans="1:14" s="50" customFormat="1" ht="51" customHeight="1" x14ac:dyDescent="0.2">
      <c r="A95" s="137" t="s">
        <v>200</v>
      </c>
      <c r="B95" s="138"/>
      <c r="C95" s="139">
        <v>44426</v>
      </c>
      <c r="D95" s="140" t="s">
        <v>201</v>
      </c>
      <c r="E95" s="139">
        <v>44427</v>
      </c>
      <c r="F95" s="128" t="s">
        <v>560</v>
      </c>
      <c r="G95" s="135" t="s">
        <v>198</v>
      </c>
      <c r="H95" s="135" t="s">
        <v>202</v>
      </c>
      <c r="I95" s="130" t="s">
        <v>51</v>
      </c>
      <c r="J95" s="131">
        <v>1</v>
      </c>
      <c r="K95" s="132">
        <v>12500</v>
      </c>
      <c r="L95" s="133">
        <f t="shared" ref="L95:L97" si="59">K95*0.16</f>
        <v>2000</v>
      </c>
      <c r="M95" s="134">
        <f>(K95+L95)*J95</f>
        <v>14500</v>
      </c>
      <c r="N95" s="64"/>
    </row>
    <row r="96" spans="1:14" s="50" customFormat="1" ht="44.25" customHeight="1" x14ac:dyDescent="0.2">
      <c r="A96" s="137" t="s">
        <v>591</v>
      </c>
      <c r="B96" s="138"/>
      <c r="C96" s="139">
        <v>44435</v>
      </c>
      <c r="D96" s="140">
        <v>89</v>
      </c>
      <c r="E96" s="139">
        <v>44435</v>
      </c>
      <c r="F96" s="128" t="s">
        <v>560</v>
      </c>
      <c r="G96" s="135" t="s">
        <v>232</v>
      </c>
      <c r="H96" s="135" t="s">
        <v>233</v>
      </c>
      <c r="I96" s="130" t="s">
        <v>234</v>
      </c>
      <c r="J96" s="131">
        <v>1</v>
      </c>
      <c r="K96" s="132">
        <v>142241.38</v>
      </c>
      <c r="L96" s="133">
        <f t="shared" si="59"/>
        <v>22758.620800000001</v>
      </c>
      <c r="M96" s="134">
        <f t="shared" ref="M96:M98" si="60">(K96+L96)*J96</f>
        <v>165000.00080000001</v>
      </c>
      <c r="N96" s="64"/>
    </row>
    <row r="97" spans="1:14" s="50" customFormat="1" ht="48" customHeight="1" x14ac:dyDescent="0.2">
      <c r="A97" s="137" t="s">
        <v>593</v>
      </c>
      <c r="B97" s="138"/>
      <c r="C97" s="139">
        <v>44435</v>
      </c>
      <c r="D97" s="140">
        <v>90</v>
      </c>
      <c r="E97" s="139">
        <v>44435</v>
      </c>
      <c r="F97" s="128" t="s">
        <v>560</v>
      </c>
      <c r="G97" s="135" t="s">
        <v>232</v>
      </c>
      <c r="H97" s="135" t="s">
        <v>592</v>
      </c>
      <c r="I97" s="130" t="s">
        <v>234</v>
      </c>
      <c r="J97" s="131">
        <v>1</v>
      </c>
      <c r="K97" s="132">
        <v>142241.38</v>
      </c>
      <c r="L97" s="133">
        <f t="shared" si="59"/>
        <v>22758.620800000001</v>
      </c>
      <c r="M97" s="134">
        <f t="shared" si="60"/>
        <v>165000.00080000001</v>
      </c>
      <c r="N97" s="64"/>
    </row>
    <row r="98" spans="1:14" s="50" customFormat="1" ht="40.5" customHeight="1" x14ac:dyDescent="0.2">
      <c r="A98" s="137" t="s">
        <v>235</v>
      </c>
      <c r="B98" s="138"/>
      <c r="C98" s="139">
        <v>44508</v>
      </c>
      <c r="D98" s="140" t="s">
        <v>236</v>
      </c>
      <c r="E98" s="139">
        <v>44498</v>
      </c>
      <c r="F98" s="128" t="s">
        <v>559</v>
      </c>
      <c r="G98" s="135" t="s">
        <v>237</v>
      </c>
      <c r="H98" s="135" t="s">
        <v>238</v>
      </c>
      <c r="I98" s="130" t="s">
        <v>21</v>
      </c>
      <c r="J98" s="141">
        <v>1</v>
      </c>
      <c r="K98" s="132">
        <v>1767.24</v>
      </c>
      <c r="L98" s="133">
        <f t="shared" ref="L98:L111" si="61">K98*0.16</f>
        <v>282.75839999999999</v>
      </c>
      <c r="M98" s="134">
        <f t="shared" si="60"/>
        <v>2049.9983999999999</v>
      </c>
      <c r="N98" s="64"/>
    </row>
    <row r="99" spans="1:14" s="50" customFormat="1" ht="20.25" customHeight="1" x14ac:dyDescent="0.2">
      <c r="A99" s="137" t="s">
        <v>235</v>
      </c>
      <c r="B99" s="138"/>
      <c r="C99" s="139">
        <v>44508</v>
      </c>
      <c r="D99" s="140" t="s">
        <v>236</v>
      </c>
      <c r="E99" s="139">
        <v>44498</v>
      </c>
      <c r="F99" s="128" t="s">
        <v>559</v>
      </c>
      <c r="G99" s="135" t="s">
        <v>237</v>
      </c>
      <c r="H99" s="135" t="s">
        <v>239</v>
      </c>
      <c r="I99" s="130" t="s">
        <v>21</v>
      </c>
      <c r="J99" s="141">
        <v>4</v>
      </c>
      <c r="K99" s="132">
        <v>99.14</v>
      </c>
      <c r="L99" s="133">
        <f t="shared" si="61"/>
        <v>15.862400000000001</v>
      </c>
      <c r="M99" s="146">
        <f>(K99+L99)*J99</f>
        <v>460.00959999999998</v>
      </c>
      <c r="N99" s="64"/>
    </row>
    <row r="100" spans="1:14" s="50" customFormat="1" ht="20.25" customHeight="1" x14ac:dyDescent="0.2">
      <c r="A100" s="137" t="s">
        <v>235</v>
      </c>
      <c r="B100" s="138"/>
      <c r="C100" s="139">
        <v>44508</v>
      </c>
      <c r="D100" s="140" t="s">
        <v>240</v>
      </c>
      <c r="E100" s="139">
        <v>44498</v>
      </c>
      <c r="F100" s="128" t="s">
        <v>559</v>
      </c>
      <c r="G100" s="135" t="s">
        <v>237</v>
      </c>
      <c r="H100" s="135" t="s">
        <v>241</v>
      </c>
      <c r="I100" s="130" t="s">
        <v>21</v>
      </c>
      <c r="J100" s="141">
        <v>1</v>
      </c>
      <c r="K100" s="132">
        <v>443.97</v>
      </c>
      <c r="L100" s="133">
        <f t="shared" si="61"/>
        <v>71.035200000000003</v>
      </c>
      <c r="M100" s="134">
        <f t="shared" ref="M100" si="62">(K100+L100)*J100</f>
        <v>515.00520000000006</v>
      </c>
      <c r="N100" s="64"/>
    </row>
    <row r="101" spans="1:14" s="50" customFormat="1" ht="42" customHeight="1" x14ac:dyDescent="0.2">
      <c r="A101" s="137" t="s">
        <v>235</v>
      </c>
      <c r="B101" s="138"/>
      <c r="C101" s="139">
        <v>44508</v>
      </c>
      <c r="D101" s="140" t="s">
        <v>240</v>
      </c>
      <c r="E101" s="139">
        <v>44498</v>
      </c>
      <c r="F101" s="128" t="s">
        <v>559</v>
      </c>
      <c r="G101" s="135" t="s">
        <v>237</v>
      </c>
      <c r="H101" s="135" t="s">
        <v>242</v>
      </c>
      <c r="I101" s="130" t="s">
        <v>21</v>
      </c>
      <c r="J101" s="141">
        <v>1</v>
      </c>
      <c r="K101" s="132">
        <v>60.34</v>
      </c>
      <c r="L101" s="133">
        <f t="shared" si="61"/>
        <v>9.6544000000000008</v>
      </c>
      <c r="M101" s="146">
        <f>(K101+L101)*J101</f>
        <v>69.994399999999999</v>
      </c>
      <c r="N101" s="64"/>
    </row>
    <row r="102" spans="1:14" s="50" customFormat="1" ht="19.5" customHeight="1" x14ac:dyDescent="0.2">
      <c r="A102" s="137" t="s">
        <v>235</v>
      </c>
      <c r="B102" s="138"/>
      <c r="C102" s="139">
        <v>44508</v>
      </c>
      <c r="D102" s="140" t="s">
        <v>240</v>
      </c>
      <c r="E102" s="139">
        <v>44498</v>
      </c>
      <c r="F102" s="128" t="s">
        <v>559</v>
      </c>
      <c r="G102" s="135" t="s">
        <v>237</v>
      </c>
      <c r="H102" s="135" t="s">
        <v>243</v>
      </c>
      <c r="I102" s="130" t="s">
        <v>21</v>
      </c>
      <c r="J102" s="141">
        <v>3</v>
      </c>
      <c r="K102" s="132">
        <v>73.28</v>
      </c>
      <c r="L102" s="133">
        <f t="shared" si="61"/>
        <v>11.7248</v>
      </c>
      <c r="M102" s="134">
        <f t="shared" ref="M102:M103" si="63">(K102+L102)*J102</f>
        <v>255.01440000000002</v>
      </c>
      <c r="N102" s="64"/>
    </row>
    <row r="103" spans="1:14" s="50" customFormat="1" ht="20.25" customHeight="1" x14ac:dyDescent="0.2">
      <c r="A103" s="137" t="s">
        <v>235</v>
      </c>
      <c r="B103" s="138"/>
      <c r="C103" s="139">
        <v>44508</v>
      </c>
      <c r="D103" s="140" t="s">
        <v>244</v>
      </c>
      <c r="E103" s="139">
        <v>44482</v>
      </c>
      <c r="F103" s="128" t="s">
        <v>559</v>
      </c>
      <c r="G103" s="135" t="s">
        <v>237</v>
      </c>
      <c r="H103" s="135" t="s">
        <v>245</v>
      </c>
      <c r="I103" s="130" t="s">
        <v>21</v>
      </c>
      <c r="J103" s="141">
        <v>4</v>
      </c>
      <c r="K103" s="132">
        <v>34.479999999999997</v>
      </c>
      <c r="L103" s="133">
        <f t="shared" si="61"/>
        <v>5.5167999999999999</v>
      </c>
      <c r="M103" s="134">
        <f t="shared" si="63"/>
        <v>159.98719999999997</v>
      </c>
      <c r="N103" s="64"/>
    </row>
    <row r="104" spans="1:14" s="50" customFormat="1" ht="21" customHeight="1" x14ac:dyDescent="0.2">
      <c r="A104" s="137" t="s">
        <v>235</v>
      </c>
      <c r="B104" s="138"/>
      <c r="C104" s="139">
        <v>44508</v>
      </c>
      <c r="D104" s="140" t="s">
        <v>244</v>
      </c>
      <c r="E104" s="139">
        <v>44482</v>
      </c>
      <c r="F104" s="128" t="s">
        <v>559</v>
      </c>
      <c r="G104" s="135" t="s">
        <v>237</v>
      </c>
      <c r="H104" s="135" t="s">
        <v>246</v>
      </c>
      <c r="I104" s="130" t="s">
        <v>21</v>
      </c>
      <c r="J104" s="141">
        <v>1</v>
      </c>
      <c r="K104" s="132">
        <v>512.92999999999995</v>
      </c>
      <c r="L104" s="133">
        <f t="shared" si="61"/>
        <v>82.068799999999996</v>
      </c>
      <c r="M104" s="146">
        <f>(K104+L104)*J104</f>
        <v>594.99879999999996</v>
      </c>
      <c r="N104" s="64"/>
    </row>
    <row r="105" spans="1:14" s="50" customFormat="1" ht="21.75" customHeight="1" x14ac:dyDescent="0.2">
      <c r="A105" s="137" t="s">
        <v>235</v>
      </c>
      <c r="B105" s="138"/>
      <c r="C105" s="139">
        <v>44508</v>
      </c>
      <c r="D105" s="140" t="s">
        <v>244</v>
      </c>
      <c r="E105" s="139">
        <v>44482</v>
      </c>
      <c r="F105" s="128" t="s">
        <v>559</v>
      </c>
      <c r="G105" s="135" t="s">
        <v>237</v>
      </c>
      <c r="H105" s="135" t="s">
        <v>247</v>
      </c>
      <c r="I105" s="130" t="s">
        <v>21</v>
      </c>
      <c r="J105" s="141">
        <v>1</v>
      </c>
      <c r="K105" s="132">
        <v>60.34</v>
      </c>
      <c r="L105" s="133">
        <f t="shared" si="61"/>
        <v>9.6544000000000008</v>
      </c>
      <c r="M105" s="134">
        <f t="shared" ref="M105" si="64">(K105+L105)*J105</f>
        <v>69.994399999999999</v>
      </c>
      <c r="N105" s="64"/>
    </row>
    <row r="106" spans="1:14" s="50" customFormat="1" ht="30" customHeight="1" x14ac:dyDescent="0.2">
      <c r="A106" s="137" t="s">
        <v>235</v>
      </c>
      <c r="B106" s="138"/>
      <c r="C106" s="139">
        <v>44508</v>
      </c>
      <c r="D106" s="140" t="s">
        <v>244</v>
      </c>
      <c r="E106" s="139">
        <v>44482</v>
      </c>
      <c r="F106" s="128" t="s">
        <v>559</v>
      </c>
      <c r="G106" s="135" t="s">
        <v>237</v>
      </c>
      <c r="H106" s="135" t="s">
        <v>248</v>
      </c>
      <c r="I106" s="130" t="s">
        <v>21</v>
      </c>
      <c r="J106" s="141">
        <v>1</v>
      </c>
      <c r="K106" s="132">
        <v>120.69</v>
      </c>
      <c r="L106" s="133">
        <f t="shared" si="61"/>
        <v>19.310400000000001</v>
      </c>
      <c r="M106" s="146">
        <f>(K106+L106)*J106</f>
        <v>140.00040000000001</v>
      </c>
      <c r="N106" s="64"/>
    </row>
    <row r="107" spans="1:14" s="50" customFormat="1" ht="20.25" customHeight="1" x14ac:dyDescent="0.2">
      <c r="A107" s="137" t="s">
        <v>235</v>
      </c>
      <c r="B107" s="138"/>
      <c r="C107" s="139">
        <v>44508</v>
      </c>
      <c r="D107" s="140" t="s">
        <v>244</v>
      </c>
      <c r="E107" s="139">
        <v>44482</v>
      </c>
      <c r="F107" s="128" t="s">
        <v>559</v>
      </c>
      <c r="G107" s="135" t="s">
        <v>237</v>
      </c>
      <c r="H107" s="135" t="s">
        <v>249</v>
      </c>
      <c r="I107" s="130" t="s">
        <v>21</v>
      </c>
      <c r="J107" s="141">
        <v>1</v>
      </c>
      <c r="K107" s="132">
        <v>1077.5899999999999</v>
      </c>
      <c r="L107" s="133">
        <f t="shared" si="61"/>
        <v>172.4144</v>
      </c>
      <c r="M107" s="134">
        <f t="shared" ref="M107" si="65">(K107+L107)*J107</f>
        <v>1250.0043999999998</v>
      </c>
      <c r="N107" s="64"/>
    </row>
    <row r="108" spans="1:14" s="50" customFormat="1" ht="29.25" customHeight="1" x14ac:dyDescent="0.2">
      <c r="A108" s="137" t="s">
        <v>235</v>
      </c>
      <c r="B108" s="138"/>
      <c r="C108" s="139">
        <v>44508</v>
      </c>
      <c r="D108" s="140" t="s">
        <v>244</v>
      </c>
      <c r="E108" s="139">
        <v>44482</v>
      </c>
      <c r="F108" s="128" t="s">
        <v>559</v>
      </c>
      <c r="G108" s="135" t="s">
        <v>237</v>
      </c>
      <c r="H108" s="135" t="s">
        <v>250</v>
      </c>
      <c r="I108" s="130" t="s">
        <v>21</v>
      </c>
      <c r="J108" s="141">
        <v>1</v>
      </c>
      <c r="K108" s="132">
        <v>94.83</v>
      </c>
      <c r="L108" s="133">
        <f t="shared" si="61"/>
        <v>15.172800000000001</v>
      </c>
      <c r="M108" s="146">
        <f>(K108+L108)*J108</f>
        <v>110.00279999999999</v>
      </c>
      <c r="N108" s="64"/>
    </row>
    <row r="109" spans="1:14" s="50" customFormat="1" ht="21" customHeight="1" x14ac:dyDescent="0.2">
      <c r="A109" s="137" t="s">
        <v>235</v>
      </c>
      <c r="B109" s="138"/>
      <c r="C109" s="139">
        <v>44508</v>
      </c>
      <c r="D109" s="140" t="s">
        <v>244</v>
      </c>
      <c r="E109" s="139">
        <v>44482</v>
      </c>
      <c r="F109" s="128" t="s">
        <v>559</v>
      </c>
      <c r="G109" s="135" t="s">
        <v>237</v>
      </c>
      <c r="H109" s="135" t="s">
        <v>251</v>
      </c>
      <c r="I109" s="130" t="s">
        <v>21</v>
      </c>
      <c r="J109" s="141">
        <v>1</v>
      </c>
      <c r="K109" s="132">
        <v>73.28</v>
      </c>
      <c r="L109" s="133">
        <f t="shared" si="61"/>
        <v>11.7248</v>
      </c>
      <c r="M109" s="134">
        <f t="shared" ref="M109:M118" si="66">(K109+L109)*J109</f>
        <v>85.004800000000003</v>
      </c>
      <c r="N109" s="64"/>
    </row>
    <row r="110" spans="1:14" s="50" customFormat="1" ht="31.5" customHeight="1" x14ac:dyDescent="0.2">
      <c r="A110" s="137" t="s">
        <v>235</v>
      </c>
      <c r="B110" s="138"/>
      <c r="C110" s="139">
        <v>44508</v>
      </c>
      <c r="D110" s="140" t="s">
        <v>244</v>
      </c>
      <c r="E110" s="139">
        <v>44482</v>
      </c>
      <c r="F110" s="128" t="s">
        <v>559</v>
      </c>
      <c r="G110" s="135" t="s">
        <v>237</v>
      </c>
      <c r="H110" s="135" t="s">
        <v>252</v>
      </c>
      <c r="I110" s="130" t="s">
        <v>21</v>
      </c>
      <c r="J110" s="141">
        <v>8</v>
      </c>
      <c r="K110" s="132">
        <v>21.55</v>
      </c>
      <c r="L110" s="133">
        <f t="shared" si="61"/>
        <v>3.4480000000000004</v>
      </c>
      <c r="M110" s="134">
        <f t="shared" ref="M110" si="67">(K110+L110)*J110</f>
        <v>199.98400000000001</v>
      </c>
      <c r="N110" s="64"/>
    </row>
    <row r="111" spans="1:14" s="50" customFormat="1" ht="39.75" customHeight="1" x14ac:dyDescent="0.2">
      <c r="A111" s="137" t="s">
        <v>235</v>
      </c>
      <c r="B111" s="138"/>
      <c r="C111" s="139">
        <v>44508</v>
      </c>
      <c r="D111" s="140" t="s">
        <v>244</v>
      </c>
      <c r="E111" s="139">
        <v>44482</v>
      </c>
      <c r="F111" s="128" t="s">
        <v>559</v>
      </c>
      <c r="G111" s="135" t="s">
        <v>237</v>
      </c>
      <c r="H111" s="135" t="s">
        <v>253</v>
      </c>
      <c r="I111" s="130" t="s">
        <v>21</v>
      </c>
      <c r="J111" s="141">
        <v>1</v>
      </c>
      <c r="K111" s="132">
        <v>64.66</v>
      </c>
      <c r="L111" s="133">
        <f t="shared" si="61"/>
        <v>10.345599999999999</v>
      </c>
      <c r="M111" s="134">
        <f t="shared" si="66"/>
        <v>75.005600000000001</v>
      </c>
      <c r="N111" s="64"/>
    </row>
    <row r="112" spans="1:14" s="50" customFormat="1" ht="16.5" customHeight="1" x14ac:dyDescent="0.2">
      <c r="A112" s="137" t="s">
        <v>235</v>
      </c>
      <c r="B112" s="138"/>
      <c r="C112" s="139">
        <v>44508</v>
      </c>
      <c r="D112" s="140" t="s">
        <v>244</v>
      </c>
      <c r="E112" s="139">
        <v>44482</v>
      </c>
      <c r="F112" s="128" t="s">
        <v>559</v>
      </c>
      <c r="G112" s="135" t="s">
        <v>237</v>
      </c>
      <c r="H112" s="135" t="s">
        <v>254</v>
      </c>
      <c r="I112" s="130" t="s">
        <v>21</v>
      </c>
      <c r="J112" s="141">
        <v>1</v>
      </c>
      <c r="K112" s="132">
        <v>443.97</v>
      </c>
      <c r="L112" s="133">
        <f t="shared" ref="L112:L164" si="68">K112*0.16</f>
        <v>71.035200000000003</v>
      </c>
      <c r="M112" s="146">
        <f t="shared" si="66"/>
        <v>515.00520000000006</v>
      </c>
      <c r="N112" s="64"/>
    </row>
    <row r="113" spans="1:14" s="50" customFormat="1" ht="24" customHeight="1" x14ac:dyDescent="0.2">
      <c r="A113" s="137" t="s">
        <v>235</v>
      </c>
      <c r="B113" s="138"/>
      <c r="C113" s="139">
        <v>44508</v>
      </c>
      <c r="D113" s="140" t="s">
        <v>244</v>
      </c>
      <c r="E113" s="139">
        <v>44482</v>
      </c>
      <c r="F113" s="128" t="s">
        <v>559</v>
      </c>
      <c r="G113" s="135" t="s">
        <v>237</v>
      </c>
      <c r="H113" s="135" t="s">
        <v>255</v>
      </c>
      <c r="I113" s="130" t="s">
        <v>21</v>
      </c>
      <c r="J113" s="141">
        <v>2</v>
      </c>
      <c r="K113" s="132">
        <v>60.34</v>
      </c>
      <c r="L113" s="133">
        <f t="shared" si="68"/>
        <v>9.6544000000000008</v>
      </c>
      <c r="M113" s="146">
        <f t="shared" si="66"/>
        <v>139.9888</v>
      </c>
      <c r="N113" s="64"/>
    </row>
    <row r="114" spans="1:14" s="50" customFormat="1" ht="24.75" customHeight="1" x14ac:dyDescent="0.2">
      <c r="A114" s="137" t="s">
        <v>235</v>
      </c>
      <c r="B114" s="138"/>
      <c r="C114" s="139">
        <v>44508</v>
      </c>
      <c r="D114" s="140" t="s">
        <v>244</v>
      </c>
      <c r="E114" s="139">
        <v>44482</v>
      </c>
      <c r="F114" s="128" t="s">
        <v>559</v>
      </c>
      <c r="G114" s="135" t="s">
        <v>237</v>
      </c>
      <c r="H114" s="135" t="s">
        <v>256</v>
      </c>
      <c r="I114" s="130" t="s">
        <v>21</v>
      </c>
      <c r="J114" s="141">
        <v>1</v>
      </c>
      <c r="K114" s="132">
        <v>64.66</v>
      </c>
      <c r="L114" s="133">
        <f t="shared" si="68"/>
        <v>10.345599999999999</v>
      </c>
      <c r="M114" s="146">
        <f t="shared" si="66"/>
        <v>75.005600000000001</v>
      </c>
      <c r="N114" s="64"/>
    </row>
    <row r="115" spans="1:14" s="50" customFormat="1" ht="18.75" customHeight="1" x14ac:dyDescent="0.2">
      <c r="A115" s="137" t="s">
        <v>235</v>
      </c>
      <c r="B115" s="138"/>
      <c r="C115" s="139">
        <v>44508</v>
      </c>
      <c r="D115" s="140" t="s">
        <v>244</v>
      </c>
      <c r="E115" s="139">
        <v>44482</v>
      </c>
      <c r="F115" s="128" t="s">
        <v>559</v>
      </c>
      <c r="G115" s="135" t="s">
        <v>237</v>
      </c>
      <c r="H115" s="135" t="s">
        <v>257</v>
      </c>
      <c r="I115" s="130" t="s">
        <v>21</v>
      </c>
      <c r="J115" s="141">
        <v>1</v>
      </c>
      <c r="K115" s="132">
        <v>560.34</v>
      </c>
      <c r="L115" s="133">
        <f t="shared" si="68"/>
        <v>89.65440000000001</v>
      </c>
      <c r="M115" s="146">
        <f t="shared" si="66"/>
        <v>649.99440000000004</v>
      </c>
      <c r="N115" s="64"/>
    </row>
    <row r="116" spans="1:14" s="50" customFormat="1" ht="33" customHeight="1" x14ac:dyDescent="0.2">
      <c r="A116" s="137" t="s">
        <v>235</v>
      </c>
      <c r="B116" s="138"/>
      <c r="C116" s="139">
        <v>44508</v>
      </c>
      <c r="D116" s="140" t="s">
        <v>244</v>
      </c>
      <c r="E116" s="139">
        <v>44482</v>
      </c>
      <c r="F116" s="128" t="s">
        <v>559</v>
      </c>
      <c r="G116" s="135" t="s">
        <v>237</v>
      </c>
      <c r="H116" s="135" t="s">
        <v>258</v>
      </c>
      <c r="I116" s="130" t="s">
        <v>21</v>
      </c>
      <c r="J116" s="141">
        <v>5</v>
      </c>
      <c r="K116" s="132">
        <v>56.03</v>
      </c>
      <c r="L116" s="133">
        <f t="shared" si="68"/>
        <v>8.9648000000000003</v>
      </c>
      <c r="M116" s="146">
        <f t="shared" si="66"/>
        <v>324.97399999999999</v>
      </c>
      <c r="N116" s="64"/>
    </row>
    <row r="117" spans="1:14" s="50" customFormat="1" ht="24" customHeight="1" x14ac:dyDescent="0.2">
      <c r="A117" s="137" t="s">
        <v>235</v>
      </c>
      <c r="B117" s="138"/>
      <c r="C117" s="139">
        <v>44508</v>
      </c>
      <c r="D117" s="140" t="s">
        <v>244</v>
      </c>
      <c r="E117" s="139">
        <v>44482</v>
      </c>
      <c r="F117" s="128" t="s">
        <v>559</v>
      </c>
      <c r="G117" s="135" t="s">
        <v>237</v>
      </c>
      <c r="H117" s="135" t="s">
        <v>259</v>
      </c>
      <c r="I117" s="130" t="s">
        <v>21</v>
      </c>
      <c r="J117" s="141">
        <v>12</v>
      </c>
      <c r="K117" s="132">
        <v>46.55</v>
      </c>
      <c r="L117" s="133">
        <f t="shared" si="68"/>
        <v>7.4479999999999995</v>
      </c>
      <c r="M117" s="146">
        <f t="shared" si="66"/>
        <v>647.976</v>
      </c>
      <c r="N117" s="64"/>
    </row>
    <row r="118" spans="1:14" s="50" customFormat="1" ht="24" customHeight="1" x14ac:dyDescent="0.2">
      <c r="A118" s="137" t="s">
        <v>235</v>
      </c>
      <c r="B118" s="138"/>
      <c r="C118" s="139">
        <v>44508</v>
      </c>
      <c r="D118" s="140" t="s">
        <v>244</v>
      </c>
      <c r="E118" s="139">
        <v>44482</v>
      </c>
      <c r="F118" s="128" t="s">
        <v>559</v>
      </c>
      <c r="G118" s="135" t="s">
        <v>237</v>
      </c>
      <c r="H118" s="135" t="s">
        <v>260</v>
      </c>
      <c r="I118" s="130" t="s">
        <v>21</v>
      </c>
      <c r="J118" s="141">
        <v>1</v>
      </c>
      <c r="K118" s="132">
        <v>426.72</v>
      </c>
      <c r="L118" s="133">
        <f t="shared" si="68"/>
        <v>68.275200000000012</v>
      </c>
      <c r="M118" s="146">
        <f t="shared" si="66"/>
        <v>494.99520000000007</v>
      </c>
      <c r="N118" s="84"/>
    </row>
    <row r="119" spans="1:14" s="50" customFormat="1" ht="24" customHeight="1" x14ac:dyDescent="0.2">
      <c r="A119" s="137" t="s">
        <v>235</v>
      </c>
      <c r="B119" s="138"/>
      <c r="C119" s="139">
        <v>44508</v>
      </c>
      <c r="D119" s="140" t="s">
        <v>244</v>
      </c>
      <c r="E119" s="139">
        <v>44482</v>
      </c>
      <c r="F119" s="128" t="s">
        <v>559</v>
      </c>
      <c r="G119" s="135" t="s">
        <v>237</v>
      </c>
      <c r="H119" s="135" t="s">
        <v>261</v>
      </c>
      <c r="I119" s="130" t="s">
        <v>21</v>
      </c>
      <c r="J119" s="141">
        <v>1</v>
      </c>
      <c r="K119" s="132">
        <v>68.97</v>
      </c>
      <c r="L119" s="133">
        <f t="shared" si="68"/>
        <v>11.0352</v>
      </c>
      <c r="M119" s="146">
        <f t="shared" ref="M119:M123" si="69">(K119+L119)*J119</f>
        <v>80.005200000000002</v>
      </c>
      <c r="N119" s="84"/>
    </row>
    <row r="120" spans="1:14" s="50" customFormat="1" ht="24" customHeight="1" x14ac:dyDescent="0.2">
      <c r="A120" s="137" t="s">
        <v>235</v>
      </c>
      <c r="B120" s="138"/>
      <c r="C120" s="139">
        <v>44508</v>
      </c>
      <c r="D120" s="140" t="s">
        <v>244</v>
      </c>
      <c r="E120" s="139">
        <v>44482</v>
      </c>
      <c r="F120" s="128" t="s">
        <v>559</v>
      </c>
      <c r="G120" s="135" t="s">
        <v>237</v>
      </c>
      <c r="H120" s="135" t="s">
        <v>262</v>
      </c>
      <c r="I120" s="130" t="s">
        <v>21</v>
      </c>
      <c r="J120" s="141">
        <v>1</v>
      </c>
      <c r="K120" s="132">
        <v>353.45</v>
      </c>
      <c r="L120" s="133">
        <f t="shared" si="68"/>
        <v>56.552</v>
      </c>
      <c r="M120" s="146">
        <f t="shared" si="69"/>
        <v>410.00200000000001</v>
      </c>
      <c r="N120" s="84"/>
    </row>
    <row r="121" spans="1:14" s="50" customFormat="1" ht="24" customHeight="1" x14ac:dyDescent="0.2">
      <c r="A121" s="137" t="s">
        <v>235</v>
      </c>
      <c r="B121" s="138"/>
      <c r="C121" s="139">
        <v>44508</v>
      </c>
      <c r="D121" s="140" t="s">
        <v>244</v>
      </c>
      <c r="E121" s="139">
        <v>44482</v>
      </c>
      <c r="F121" s="128" t="s">
        <v>559</v>
      </c>
      <c r="G121" s="135" t="s">
        <v>237</v>
      </c>
      <c r="H121" s="135" t="s">
        <v>263</v>
      </c>
      <c r="I121" s="130" t="s">
        <v>21</v>
      </c>
      <c r="J121" s="141">
        <v>1</v>
      </c>
      <c r="K121" s="132">
        <v>86.21</v>
      </c>
      <c r="L121" s="133">
        <f t="shared" si="68"/>
        <v>13.7936</v>
      </c>
      <c r="M121" s="146">
        <f t="shared" si="69"/>
        <v>100.00359999999999</v>
      </c>
      <c r="N121" s="84"/>
    </row>
    <row r="122" spans="1:14" s="50" customFormat="1" ht="24" customHeight="1" x14ac:dyDescent="0.2">
      <c r="A122" s="137" t="s">
        <v>235</v>
      </c>
      <c r="B122" s="138"/>
      <c r="C122" s="139">
        <v>44508</v>
      </c>
      <c r="D122" s="140" t="s">
        <v>244</v>
      </c>
      <c r="E122" s="139">
        <v>44482</v>
      </c>
      <c r="F122" s="128" t="s">
        <v>559</v>
      </c>
      <c r="G122" s="135" t="s">
        <v>237</v>
      </c>
      <c r="H122" s="135" t="s">
        <v>264</v>
      </c>
      <c r="I122" s="130" t="s">
        <v>21</v>
      </c>
      <c r="J122" s="141">
        <v>1</v>
      </c>
      <c r="K122" s="132">
        <v>1482.76</v>
      </c>
      <c r="L122" s="133">
        <f t="shared" si="68"/>
        <v>237.24160000000001</v>
      </c>
      <c r="M122" s="146">
        <f t="shared" si="69"/>
        <v>1720.0016000000001</v>
      </c>
      <c r="N122" s="84"/>
    </row>
    <row r="123" spans="1:14" s="50" customFormat="1" ht="24" customHeight="1" x14ac:dyDescent="0.2">
      <c r="A123" s="137" t="s">
        <v>235</v>
      </c>
      <c r="B123" s="138"/>
      <c r="C123" s="139">
        <v>44508</v>
      </c>
      <c r="D123" s="140" t="s">
        <v>265</v>
      </c>
      <c r="E123" s="139">
        <v>44494</v>
      </c>
      <c r="F123" s="128" t="s">
        <v>559</v>
      </c>
      <c r="G123" s="135" t="s">
        <v>237</v>
      </c>
      <c r="H123" s="135" t="s">
        <v>266</v>
      </c>
      <c r="I123" s="130" t="s">
        <v>21</v>
      </c>
      <c r="J123" s="141">
        <v>1</v>
      </c>
      <c r="K123" s="132">
        <v>258.62</v>
      </c>
      <c r="L123" s="133">
        <f t="shared" si="68"/>
        <v>41.379200000000004</v>
      </c>
      <c r="M123" s="146">
        <f t="shared" si="69"/>
        <v>299.99920000000003</v>
      </c>
      <c r="N123" s="84"/>
    </row>
    <row r="124" spans="1:14" s="50" customFormat="1" ht="24" customHeight="1" x14ac:dyDescent="0.2">
      <c r="A124" s="137" t="s">
        <v>235</v>
      </c>
      <c r="B124" s="138"/>
      <c r="C124" s="139">
        <v>44508</v>
      </c>
      <c r="D124" s="140" t="s">
        <v>265</v>
      </c>
      <c r="E124" s="139">
        <v>44494</v>
      </c>
      <c r="F124" s="128" t="s">
        <v>559</v>
      </c>
      <c r="G124" s="135" t="s">
        <v>237</v>
      </c>
      <c r="H124" s="135" t="s">
        <v>267</v>
      </c>
      <c r="I124" s="130" t="s">
        <v>21</v>
      </c>
      <c r="J124" s="141">
        <v>2</v>
      </c>
      <c r="K124" s="132">
        <v>103.45</v>
      </c>
      <c r="L124" s="133">
        <f t="shared" si="68"/>
        <v>16.552</v>
      </c>
      <c r="M124" s="146">
        <f t="shared" ref="M124:M164" si="70">(K124+L124)*J124</f>
        <v>240.00400000000002</v>
      </c>
      <c r="N124" s="84"/>
    </row>
    <row r="125" spans="1:14" s="50" customFormat="1" ht="24" customHeight="1" x14ac:dyDescent="0.2">
      <c r="A125" s="137" t="s">
        <v>235</v>
      </c>
      <c r="B125" s="138"/>
      <c r="C125" s="139">
        <v>44508</v>
      </c>
      <c r="D125" s="140" t="s">
        <v>265</v>
      </c>
      <c r="E125" s="139">
        <v>44494</v>
      </c>
      <c r="F125" s="128" t="s">
        <v>559</v>
      </c>
      <c r="G125" s="135" t="s">
        <v>237</v>
      </c>
      <c r="H125" s="135" t="s">
        <v>268</v>
      </c>
      <c r="I125" s="130" t="s">
        <v>21</v>
      </c>
      <c r="J125" s="141">
        <v>2</v>
      </c>
      <c r="K125" s="132">
        <v>107.76</v>
      </c>
      <c r="L125" s="133">
        <f t="shared" si="68"/>
        <v>17.241600000000002</v>
      </c>
      <c r="M125" s="146">
        <f t="shared" si="70"/>
        <v>250.00320000000002</v>
      </c>
      <c r="N125" s="84"/>
    </row>
    <row r="126" spans="1:14" s="50" customFormat="1" ht="24" customHeight="1" x14ac:dyDescent="0.2">
      <c r="A126" s="137" t="s">
        <v>235</v>
      </c>
      <c r="B126" s="138"/>
      <c r="C126" s="139">
        <v>44508</v>
      </c>
      <c r="D126" s="140" t="s">
        <v>265</v>
      </c>
      <c r="E126" s="139">
        <v>44494</v>
      </c>
      <c r="F126" s="128" t="s">
        <v>559</v>
      </c>
      <c r="G126" s="135" t="s">
        <v>237</v>
      </c>
      <c r="H126" s="135" t="s">
        <v>268</v>
      </c>
      <c r="I126" s="130" t="s">
        <v>21</v>
      </c>
      <c r="J126" s="141">
        <v>1</v>
      </c>
      <c r="K126" s="132">
        <v>103.45</v>
      </c>
      <c r="L126" s="133">
        <f t="shared" si="68"/>
        <v>16.552</v>
      </c>
      <c r="M126" s="146">
        <f t="shared" si="70"/>
        <v>120.00200000000001</v>
      </c>
      <c r="N126" s="84"/>
    </row>
    <row r="127" spans="1:14" s="50" customFormat="1" ht="24" customHeight="1" x14ac:dyDescent="0.2">
      <c r="A127" s="137" t="s">
        <v>235</v>
      </c>
      <c r="B127" s="138"/>
      <c r="C127" s="139">
        <v>44508</v>
      </c>
      <c r="D127" s="140" t="s">
        <v>265</v>
      </c>
      <c r="E127" s="139">
        <v>44494</v>
      </c>
      <c r="F127" s="128" t="s">
        <v>559</v>
      </c>
      <c r="G127" s="135" t="s">
        <v>237</v>
      </c>
      <c r="H127" s="135" t="s">
        <v>269</v>
      </c>
      <c r="I127" s="130" t="s">
        <v>21</v>
      </c>
      <c r="J127" s="141">
        <v>1</v>
      </c>
      <c r="K127" s="132">
        <v>560.34</v>
      </c>
      <c r="L127" s="133">
        <f t="shared" si="68"/>
        <v>89.65440000000001</v>
      </c>
      <c r="M127" s="146">
        <f t="shared" si="70"/>
        <v>649.99440000000004</v>
      </c>
      <c r="N127" s="84"/>
    </row>
    <row r="128" spans="1:14" s="50" customFormat="1" ht="24" customHeight="1" x14ac:dyDescent="0.2">
      <c r="A128" s="137" t="s">
        <v>235</v>
      </c>
      <c r="B128" s="138"/>
      <c r="C128" s="139">
        <v>44508</v>
      </c>
      <c r="D128" s="140" t="s">
        <v>265</v>
      </c>
      <c r="E128" s="139">
        <v>44494</v>
      </c>
      <c r="F128" s="128" t="s">
        <v>559</v>
      </c>
      <c r="G128" s="135" t="s">
        <v>237</v>
      </c>
      <c r="H128" s="135" t="s">
        <v>270</v>
      </c>
      <c r="I128" s="130" t="s">
        <v>21</v>
      </c>
      <c r="J128" s="141">
        <v>2</v>
      </c>
      <c r="K128" s="132">
        <v>94.83</v>
      </c>
      <c r="L128" s="133">
        <f t="shared" si="68"/>
        <v>15.172800000000001</v>
      </c>
      <c r="M128" s="146">
        <f t="shared" si="70"/>
        <v>220.00559999999999</v>
      </c>
      <c r="N128" s="84"/>
    </row>
    <row r="129" spans="1:14" s="50" customFormat="1" ht="24" customHeight="1" x14ac:dyDescent="0.2">
      <c r="A129" s="137" t="s">
        <v>235</v>
      </c>
      <c r="B129" s="138"/>
      <c r="C129" s="139">
        <v>44508</v>
      </c>
      <c r="D129" s="140" t="s">
        <v>265</v>
      </c>
      <c r="E129" s="139">
        <v>44494</v>
      </c>
      <c r="F129" s="128" t="s">
        <v>559</v>
      </c>
      <c r="G129" s="135" t="s">
        <v>237</v>
      </c>
      <c r="H129" s="135" t="s">
        <v>271</v>
      </c>
      <c r="I129" s="130" t="s">
        <v>21</v>
      </c>
      <c r="J129" s="141">
        <v>1</v>
      </c>
      <c r="K129" s="132">
        <v>512.92999999999995</v>
      </c>
      <c r="L129" s="133">
        <f t="shared" si="68"/>
        <v>82.068799999999996</v>
      </c>
      <c r="M129" s="146">
        <f t="shared" si="70"/>
        <v>594.99879999999996</v>
      </c>
      <c r="N129" s="84"/>
    </row>
    <row r="130" spans="1:14" s="50" customFormat="1" ht="24" customHeight="1" x14ac:dyDescent="0.2">
      <c r="A130" s="137" t="s">
        <v>235</v>
      </c>
      <c r="B130" s="138"/>
      <c r="C130" s="139">
        <v>44508</v>
      </c>
      <c r="D130" s="140" t="s">
        <v>265</v>
      </c>
      <c r="E130" s="139">
        <v>44494</v>
      </c>
      <c r="F130" s="128" t="s">
        <v>559</v>
      </c>
      <c r="G130" s="135" t="s">
        <v>237</v>
      </c>
      <c r="H130" s="135" t="s">
        <v>272</v>
      </c>
      <c r="I130" s="130" t="s">
        <v>21</v>
      </c>
      <c r="J130" s="141">
        <v>1</v>
      </c>
      <c r="K130" s="132">
        <v>60.34</v>
      </c>
      <c r="L130" s="133">
        <f t="shared" si="68"/>
        <v>9.6544000000000008</v>
      </c>
      <c r="M130" s="146">
        <f t="shared" si="70"/>
        <v>69.994399999999999</v>
      </c>
      <c r="N130" s="84"/>
    </row>
    <row r="131" spans="1:14" s="50" customFormat="1" ht="24" customHeight="1" x14ac:dyDescent="0.2">
      <c r="A131" s="137" t="s">
        <v>235</v>
      </c>
      <c r="B131" s="138"/>
      <c r="C131" s="139">
        <v>44508</v>
      </c>
      <c r="D131" s="140" t="s">
        <v>265</v>
      </c>
      <c r="E131" s="139">
        <v>44494</v>
      </c>
      <c r="F131" s="128" t="s">
        <v>559</v>
      </c>
      <c r="G131" s="135" t="s">
        <v>237</v>
      </c>
      <c r="H131" s="135" t="s">
        <v>273</v>
      </c>
      <c r="I131" s="130" t="s">
        <v>21</v>
      </c>
      <c r="J131" s="141">
        <v>6</v>
      </c>
      <c r="K131" s="132">
        <v>94.83</v>
      </c>
      <c r="L131" s="133">
        <f t="shared" si="68"/>
        <v>15.172800000000001</v>
      </c>
      <c r="M131" s="146">
        <f t="shared" si="70"/>
        <v>660.01679999999999</v>
      </c>
      <c r="N131" s="84"/>
    </row>
    <row r="132" spans="1:14" s="50" customFormat="1" ht="38.25" customHeight="1" x14ac:dyDescent="0.2">
      <c r="A132" s="137" t="s">
        <v>235</v>
      </c>
      <c r="B132" s="138"/>
      <c r="C132" s="139">
        <v>44508</v>
      </c>
      <c r="D132" s="140" t="s">
        <v>265</v>
      </c>
      <c r="E132" s="139">
        <v>44494</v>
      </c>
      <c r="F132" s="128" t="s">
        <v>559</v>
      </c>
      <c r="G132" s="135" t="s">
        <v>237</v>
      </c>
      <c r="H132" s="135" t="s">
        <v>274</v>
      </c>
      <c r="I132" s="130" t="s">
        <v>21</v>
      </c>
      <c r="J132" s="141">
        <v>1</v>
      </c>
      <c r="K132" s="132">
        <v>215.52</v>
      </c>
      <c r="L132" s="133">
        <f t="shared" si="68"/>
        <v>34.483200000000004</v>
      </c>
      <c r="M132" s="146">
        <f t="shared" si="70"/>
        <v>250.00320000000002</v>
      </c>
      <c r="N132" s="84"/>
    </row>
    <row r="133" spans="1:14" s="50" customFormat="1" ht="24" customHeight="1" x14ac:dyDescent="0.2">
      <c r="A133" s="137" t="s">
        <v>235</v>
      </c>
      <c r="B133" s="138"/>
      <c r="C133" s="139">
        <v>44508</v>
      </c>
      <c r="D133" s="140" t="s">
        <v>265</v>
      </c>
      <c r="E133" s="139">
        <v>44494</v>
      </c>
      <c r="F133" s="128" t="s">
        <v>559</v>
      </c>
      <c r="G133" s="135" t="s">
        <v>237</v>
      </c>
      <c r="H133" s="135" t="s">
        <v>275</v>
      </c>
      <c r="I133" s="130" t="s">
        <v>21</v>
      </c>
      <c r="J133" s="141">
        <v>2</v>
      </c>
      <c r="K133" s="132">
        <v>73.28</v>
      </c>
      <c r="L133" s="133">
        <f t="shared" si="68"/>
        <v>11.7248</v>
      </c>
      <c r="M133" s="146">
        <f t="shared" si="70"/>
        <v>170.00960000000001</v>
      </c>
      <c r="N133" s="84"/>
    </row>
    <row r="134" spans="1:14" s="50" customFormat="1" ht="24" customHeight="1" x14ac:dyDescent="0.2">
      <c r="A134" s="137" t="s">
        <v>235</v>
      </c>
      <c r="B134" s="138"/>
      <c r="C134" s="139">
        <v>44508</v>
      </c>
      <c r="D134" s="140" t="s">
        <v>265</v>
      </c>
      <c r="E134" s="139">
        <v>44494</v>
      </c>
      <c r="F134" s="128" t="s">
        <v>559</v>
      </c>
      <c r="G134" s="135" t="s">
        <v>237</v>
      </c>
      <c r="H134" s="135" t="s">
        <v>276</v>
      </c>
      <c r="I134" s="130" t="s">
        <v>21</v>
      </c>
      <c r="J134" s="141">
        <v>3</v>
      </c>
      <c r="K134" s="132">
        <v>133.62</v>
      </c>
      <c r="L134" s="133">
        <f t="shared" si="68"/>
        <v>21.379200000000001</v>
      </c>
      <c r="M134" s="146">
        <f t="shared" si="70"/>
        <v>464.99760000000003</v>
      </c>
      <c r="N134" s="84"/>
    </row>
    <row r="135" spans="1:14" s="50" customFormat="1" ht="24" customHeight="1" x14ac:dyDescent="0.2">
      <c r="A135" s="137" t="s">
        <v>235</v>
      </c>
      <c r="B135" s="138"/>
      <c r="C135" s="139">
        <v>44508</v>
      </c>
      <c r="D135" s="140" t="s">
        <v>265</v>
      </c>
      <c r="E135" s="139">
        <v>44494</v>
      </c>
      <c r="F135" s="128" t="s">
        <v>559</v>
      </c>
      <c r="G135" s="135" t="s">
        <v>237</v>
      </c>
      <c r="H135" s="135" t="s">
        <v>277</v>
      </c>
      <c r="I135" s="130" t="s">
        <v>21</v>
      </c>
      <c r="J135" s="141">
        <v>1</v>
      </c>
      <c r="K135" s="132">
        <v>1129.31</v>
      </c>
      <c r="L135" s="133">
        <f t="shared" si="68"/>
        <v>180.68959999999998</v>
      </c>
      <c r="M135" s="146">
        <f t="shared" si="70"/>
        <v>1309.9995999999999</v>
      </c>
      <c r="N135" s="84"/>
    </row>
    <row r="136" spans="1:14" s="50" customFormat="1" ht="34.5" customHeight="1" x14ac:dyDescent="0.2">
      <c r="A136" s="137" t="s">
        <v>235</v>
      </c>
      <c r="B136" s="138"/>
      <c r="C136" s="139">
        <v>44508</v>
      </c>
      <c r="D136" s="140" t="s">
        <v>265</v>
      </c>
      <c r="E136" s="139">
        <v>44494</v>
      </c>
      <c r="F136" s="128" t="s">
        <v>559</v>
      </c>
      <c r="G136" s="135" t="s">
        <v>237</v>
      </c>
      <c r="H136" s="135" t="s">
        <v>278</v>
      </c>
      <c r="I136" s="130" t="s">
        <v>21</v>
      </c>
      <c r="J136" s="141">
        <v>2</v>
      </c>
      <c r="K136" s="132">
        <v>387.93</v>
      </c>
      <c r="L136" s="133">
        <f t="shared" si="68"/>
        <v>62.068800000000003</v>
      </c>
      <c r="M136" s="146">
        <f t="shared" si="70"/>
        <v>899.99760000000003</v>
      </c>
      <c r="N136" s="84"/>
    </row>
    <row r="137" spans="1:14" s="50" customFormat="1" ht="24" customHeight="1" x14ac:dyDescent="0.2">
      <c r="A137" s="137" t="s">
        <v>235</v>
      </c>
      <c r="B137" s="138"/>
      <c r="C137" s="139">
        <v>44508</v>
      </c>
      <c r="D137" s="140" t="s">
        <v>279</v>
      </c>
      <c r="E137" s="139">
        <v>44498</v>
      </c>
      <c r="F137" s="128" t="s">
        <v>559</v>
      </c>
      <c r="G137" s="135" t="s">
        <v>237</v>
      </c>
      <c r="H137" s="135" t="s">
        <v>280</v>
      </c>
      <c r="I137" s="130" t="s">
        <v>21</v>
      </c>
      <c r="J137" s="141">
        <v>1</v>
      </c>
      <c r="K137" s="132">
        <v>443.97</v>
      </c>
      <c r="L137" s="133">
        <f t="shared" si="68"/>
        <v>71.035200000000003</v>
      </c>
      <c r="M137" s="146">
        <f t="shared" si="70"/>
        <v>515.00520000000006</v>
      </c>
      <c r="N137" s="84"/>
    </row>
    <row r="138" spans="1:14" s="50" customFormat="1" ht="24" customHeight="1" x14ac:dyDescent="0.2">
      <c r="A138" s="137" t="s">
        <v>235</v>
      </c>
      <c r="B138" s="138"/>
      <c r="C138" s="139">
        <v>44508</v>
      </c>
      <c r="D138" s="140" t="s">
        <v>279</v>
      </c>
      <c r="E138" s="139">
        <v>44498</v>
      </c>
      <c r="F138" s="128" t="s">
        <v>559</v>
      </c>
      <c r="G138" s="135" t="s">
        <v>237</v>
      </c>
      <c r="H138" s="135" t="s">
        <v>272</v>
      </c>
      <c r="I138" s="130" t="s">
        <v>21</v>
      </c>
      <c r="J138" s="141">
        <v>1</v>
      </c>
      <c r="K138" s="132">
        <v>60.34</v>
      </c>
      <c r="L138" s="133">
        <f t="shared" si="68"/>
        <v>9.6544000000000008</v>
      </c>
      <c r="M138" s="146">
        <f t="shared" si="70"/>
        <v>69.994399999999999</v>
      </c>
      <c r="N138" s="84"/>
    </row>
    <row r="139" spans="1:14" s="50" customFormat="1" ht="28.5" customHeight="1" x14ac:dyDescent="0.2">
      <c r="A139" s="137" t="s">
        <v>235</v>
      </c>
      <c r="B139" s="138"/>
      <c r="C139" s="139">
        <v>44508</v>
      </c>
      <c r="D139" s="140" t="s">
        <v>279</v>
      </c>
      <c r="E139" s="139">
        <v>44498</v>
      </c>
      <c r="F139" s="128" t="s">
        <v>559</v>
      </c>
      <c r="G139" s="135" t="s">
        <v>237</v>
      </c>
      <c r="H139" s="135" t="s">
        <v>281</v>
      </c>
      <c r="I139" s="130" t="s">
        <v>21</v>
      </c>
      <c r="J139" s="141">
        <v>1</v>
      </c>
      <c r="K139" s="132">
        <v>81.900000000000006</v>
      </c>
      <c r="L139" s="133">
        <f t="shared" si="68"/>
        <v>13.104000000000001</v>
      </c>
      <c r="M139" s="146">
        <f t="shared" si="70"/>
        <v>95.004000000000005</v>
      </c>
      <c r="N139" s="84"/>
    </row>
    <row r="140" spans="1:14" s="50" customFormat="1" ht="24" customHeight="1" x14ac:dyDescent="0.2">
      <c r="A140" s="137" t="s">
        <v>235</v>
      </c>
      <c r="B140" s="138"/>
      <c r="C140" s="139">
        <v>44508</v>
      </c>
      <c r="D140" s="140" t="s">
        <v>279</v>
      </c>
      <c r="E140" s="139">
        <v>44498</v>
      </c>
      <c r="F140" s="128" t="s">
        <v>559</v>
      </c>
      <c r="G140" s="135" t="s">
        <v>237</v>
      </c>
      <c r="H140" s="135" t="s">
        <v>282</v>
      </c>
      <c r="I140" s="130" t="s">
        <v>21</v>
      </c>
      <c r="J140" s="141">
        <v>1</v>
      </c>
      <c r="K140" s="132">
        <v>655.16999999999996</v>
      </c>
      <c r="L140" s="133">
        <f t="shared" si="68"/>
        <v>104.82719999999999</v>
      </c>
      <c r="M140" s="146">
        <f t="shared" ref="M140:M145" si="71">(K140+L140)*J140</f>
        <v>759.99719999999991</v>
      </c>
      <c r="N140" s="84"/>
    </row>
    <row r="141" spans="1:14" s="50" customFormat="1" ht="30.75" customHeight="1" x14ac:dyDescent="0.2">
      <c r="A141" s="137" t="s">
        <v>235</v>
      </c>
      <c r="B141" s="138"/>
      <c r="C141" s="139">
        <v>44508</v>
      </c>
      <c r="D141" s="140" t="s">
        <v>279</v>
      </c>
      <c r="E141" s="139">
        <v>44498</v>
      </c>
      <c r="F141" s="128" t="s">
        <v>559</v>
      </c>
      <c r="G141" s="135" t="s">
        <v>237</v>
      </c>
      <c r="H141" s="135" t="s">
        <v>283</v>
      </c>
      <c r="I141" s="130" t="s">
        <v>21</v>
      </c>
      <c r="J141" s="141">
        <v>1</v>
      </c>
      <c r="K141" s="132">
        <v>810.34</v>
      </c>
      <c r="L141" s="133">
        <f t="shared" si="68"/>
        <v>129.65440000000001</v>
      </c>
      <c r="M141" s="146">
        <f t="shared" si="71"/>
        <v>939.99440000000004</v>
      </c>
      <c r="N141" s="84"/>
    </row>
    <row r="142" spans="1:14" s="50" customFormat="1" ht="24" customHeight="1" x14ac:dyDescent="0.2">
      <c r="A142" s="137" t="s">
        <v>235</v>
      </c>
      <c r="B142" s="138"/>
      <c r="C142" s="139">
        <v>44508</v>
      </c>
      <c r="D142" s="140" t="s">
        <v>279</v>
      </c>
      <c r="E142" s="139">
        <v>44498</v>
      </c>
      <c r="F142" s="128" t="s">
        <v>559</v>
      </c>
      <c r="G142" s="135" t="s">
        <v>237</v>
      </c>
      <c r="H142" s="135" t="s">
        <v>284</v>
      </c>
      <c r="I142" s="130" t="s">
        <v>21</v>
      </c>
      <c r="J142" s="141">
        <v>1</v>
      </c>
      <c r="K142" s="132">
        <v>73.28</v>
      </c>
      <c r="L142" s="133">
        <f t="shared" si="68"/>
        <v>11.7248</v>
      </c>
      <c r="M142" s="146">
        <f t="shared" si="71"/>
        <v>85.004800000000003</v>
      </c>
      <c r="N142" s="84"/>
    </row>
    <row r="143" spans="1:14" s="50" customFormat="1" ht="24" customHeight="1" x14ac:dyDescent="0.2">
      <c r="A143" s="137" t="s">
        <v>235</v>
      </c>
      <c r="B143" s="138"/>
      <c r="C143" s="139">
        <v>44508</v>
      </c>
      <c r="D143" s="140" t="s">
        <v>279</v>
      </c>
      <c r="E143" s="139">
        <v>44498</v>
      </c>
      <c r="F143" s="128" t="s">
        <v>559</v>
      </c>
      <c r="G143" s="135" t="s">
        <v>237</v>
      </c>
      <c r="H143" s="135" t="s">
        <v>285</v>
      </c>
      <c r="I143" s="130" t="s">
        <v>21</v>
      </c>
      <c r="J143" s="141">
        <v>1</v>
      </c>
      <c r="K143" s="132">
        <v>426.72</v>
      </c>
      <c r="L143" s="133">
        <f t="shared" si="68"/>
        <v>68.275200000000012</v>
      </c>
      <c r="M143" s="146">
        <f t="shared" si="71"/>
        <v>494.99520000000007</v>
      </c>
      <c r="N143" s="84"/>
    </row>
    <row r="144" spans="1:14" s="50" customFormat="1" ht="24" customHeight="1" x14ac:dyDescent="0.2">
      <c r="A144" s="137" t="s">
        <v>235</v>
      </c>
      <c r="B144" s="138"/>
      <c r="C144" s="139">
        <v>44508</v>
      </c>
      <c r="D144" s="140" t="s">
        <v>279</v>
      </c>
      <c r="E144" s="139">
        <v>44498</v>
      </c>
      <c r="F144" s="128" t="s">
        <v>559</v>
      </c>
      <c r="G144" s="135" t="s">
        <v>237</v>
      </c>
      <c r="H144" s="135" t="s">
        <v>286</v>
      </c>
      <c r="I144" s="130" t="s">
        <v>21</v>
      </c>
      <c r="J144" s="141">
        <v>1</v>
      </c>
      <c r="K144" s="132">
        <v>60.34</v>
      </c>
      <c r="L144" s="133">
        <f t="shared" si="68"/>
        <v>9.6544000000000008</v>
      </c>
      <c r="M144" s="146">
        <f t="shared" si="71"/>
        <v>69.994399999999999</v>
      </c>
      <c r="N144" s="84"/>
    </row>
    <row r="145" spans="1:14" s="50" customFormat="1" ht="24" customHeight="1" x14ac:dyDescent="0.2">
      <c r="A145" s="137" t="s">
        <v>235</v>
      </c>
      <c r="B145" s="138"/>
      <c r="C145" s="139">
        <v>44508</v>
      </c>
      <c r="D145" s="140" t="s">
        <v>279</v>
      </c>
      <c r="E145" s="139">
        <v>44498</v>
      </c>
      <c r="F145" s="128" t="s">
        <v>559</v>
      </c>
      <c r="G145" s="135" t="s">
        <v>237</v>
      </c>
      <c r="H145" s="135" t="s">
        <v>287</v>
      </c>
      <c r="I145" s="130" t="s">
        <v>21</v>
      </c>
      <c r="J145" s="141">
        <v>1</v>
      </c>
      <c r="K145" s="132">
        <v>431.03</v>
      </c>
      <c r="L145" s="133">
        <f t="shared" si="68"/>
        <v>68.964799999999997</v>
      </c>
      <c r="M145" s="146">
        <f t="shared" si="71"/>
        <v>499.99479999999994</v>
      </c>
      <c r="N145" s="84"/>
    </row>
    <row r="146" spans="1:14" s="50" customFormat="1" ht="24" customHeight="1" x14ac:dyDescent="0.2">
      <c r="A146" s="137" t="s">
        <v>235</v>
      </c>
      <c r="B146" s="138"/>
      <c r="C146" s="139">
        <v>44508</v>
      </c>
      <c r="D146" s="140" t="s">
        <v>279</v>
      </c>
      <c r="E146" s="139">
        <v>44498</v>
      </c>
      <c r="F146" s="128" t="s">
        <v>559</v>
      </c>
      <c r="G146" s="135" t="s">
        <v>237</v>
      </c>
      <c r="H146" s="135" t="s">
        <v>288</v>
      </c>
      <c r="I146" s="130" t="s">
        <v>21</v>
      </c>
      <c r="J146" s="141">
        <v>1</v>
      </c>
      <c r="K146" s="132">
        <v>60.34</v>
      </c>
      <c r="L146" s="133">
        <f t="shared" si="68"/>
        <v>9.6544000000000008</v>
      </c>
      <c r="M146" s="146">
        <f t="shared" ref="M146:M149" si="72">(K146+L146)*J146</f>
        <v>69.994399999999999</v>
      </c>
      <c r="N146" s="84"/>
    </row>
    <row r="147" spans="1:14" s="50" customFormat="1" ht="26.25" customHeight="1" x14ac:dyDescent="0.2">
      <c r="A147" s="137" t="s">
        <v>235</v>
      </c>
      <c r="B147" s="138"/>
      <c r="C147" s="139">
        <v>44508</v>
      </c>
      <c r="D147" s="140" t="s">
        <v>279</v>
      </c>
      <c r="E147" s="139">
        <v>44498</v>
      </c>
      <c r="F147" s="128" t="s">
        <v>559</v>
      </c>
      <c r="G147" s="135" t="s">
        <v>237</v>
      </c>
      <c r="H147" s="135" t="s">
        <v>289</v>
      </c>
      <c r="I147" s="130" t="s">
        <v>21</v>
      </c>
      <c r="J147" s="141">
        <v>4</v>
      </c>
      <c r="K147" s="132">
        <v>21.55</v>
      </c>
      <c r="L147" s="133">
        <f t="shared" si="68"/>
        <v>3.4480000000000004</v>
      </c>
      <c r="M147" s="146">
        <f t="shared" si="72"/>
        <v>99.992000000000004</v>
      </c>
      <c r="N147" s="84"/>
    </row>
    <row r="148" spans="1:14" s="50" customFormat="1" ht="35.25" customHeight="1" x14ac:dyDescent="0.2">
      <c r="A148" s="137" t="s">
        <v>235</v>
      </c>
      <c r="B148" s="138"/>
      <c r="C148" s="139">
        <v>44508</v>
      </c>
      <c r="D148" s="140" t="s">
        <v>279</v>
      </c>
      <c r="E148" s="139">
        <v>44498</v>
      </c>
      <c r="F148" s="128" t="s">
        <v>559</v>
      </c>
      <c r="G148" s="135" t="s">
        <v>237</v>
      </c>
      <c r="H148" s="135" t="s">
        <v>290</v>
      </c>
      <c r="I148" s="130" t="s">
        <v>21</v>
      </c>
      <c r="J148" s="141">
        <v>1</v>
      </c>
      <c r="K148" s="132">
        <v>120.69</v>
      </c>
      <c r="L148" s="133">
        <f t="shared" si="68"/>
        <v>19.310400000000001</v>
      </c>
      <c r="M148" s="146">
        <f t="shared" si="72"/>
        <v>140.00040000000001</v>
      </c>
      <c r="N148" s="84"/>
    </row>
    <row r="149" spans="1:14" s="50" customFormat="1" ht="24" customHeight="1" x14ac:dyDescent="0.2">
      <c r="A149" s="137" t="s">
        <v>235</v>
      </c>
      <c r="B149" s="138"/>
      <c r="C149" s="139">
        <v>44508</v>
      </c>
      <c r="D149" s="140" t="s">
        <v>279</v>
      </c>
      <c r="E149" s="139">
        <v>44498</v>
      </c>
      <c r="F149" s="128" t="s">
        <v>559</v>
      </c>
      <c r="G149" s="135" t="s">
        <v>237</v>
      </c>
      <c r="H149" s="135" t="s">
        <v>291</v>
      </c>
      <c r="I149" s="130" t="s">
        <v>21</v>
      </c>
      <c r="J149" s="141">
        <v>2</v>
      </c>
      <c r="K149" s="132">
        <v>6.47</v>
      </c>
      <c r="L149" s="133">
        <f t="shared" si="68"/>
        <v>1.0351999999999999</v>
      </c>
      <c r="M149" s="146">
        <f t="shared" si="72"/>
        <v>15.010399999999999</v>
      </c>
      <c r="N149" s="84"/>
    </row>
    <row r="150" spans="1:14" s="50" customFormat="1" ht="24" customHeight="1" x14ac:dyDescent="0.2">
      <c r="A150" s="137" t="s">
        <v>235</v>
      </c>
      <c r="B150" s="138"/>
      <c r="C150" s="139">
        <v>44508</v>
      </c>
      <c r="D150" s="140" t="s">
        <v>279</v>
      </c>
      <c r="E150" s="139">
        <v>44498</v>
      </c>
      <c r="F150" s="128" t="s">
        <v>559</v>
      </c>
      <c r="G150" s="135" t="s">
        <v>237</v>
      </c>
      <c r="H150" s="135" t="s">
        <v>292</v>
      </c>
      <c r="I150" s="130" t="s">
        <v>21</v>
      </c>
      <c r="J150" s="141">
        <v>1</v>
      </c>
      <c r="K150" s="132">
        <v>17.239999999999998</v>
      </c>
      <c r="L150" s="133">
        <f t="shared" si="68"/>
        <v>2.7584</v>
      </c>
      <c r="M150" s="146">
        <f t="shared" si="70"/>
        <v>19.998399999999997</v>
      </c>
      <c r="N150" s="84"/>
    </row>
    <row r="151" spans="1:14" s="50" customFormat="1" ht="42.75" customHeight="1" x14ac:dyDescent="0.2">
      <c r="A151" s="137" t="s">
        <v>329</v>
      </c>
      <c r="B151" s="138"/>
      <c r="C151" s="139">
        <v>44525</v>
      </c>
      <c r="D151" s="140" t="s">
        <v>330</v>
      </c>
      <c r="E151" s="139">
        <v>44524</v>
      </c>
      <c r="F151" s="128" t="s">
        <v>559</v>
      </c>
      <c r="G151" s="135" t="s">
        <v>331</v>
      </c>
      <c r="H151" s="135" t="s">
        <v>332</v>
      </c>
      <c r="I151" s="130" t="s">
        <v>21</v>
      </c>
      <c r="J151" s="141">
        <v>2</v>
      </c>
      <c r="K151" s="132">
        <v>1242</v>
      </c>
      <c r="L151" s="133">
        <f t="shared" ref="L151:L158" si="73">K151*0.16</f>
        <v>198.72</v>
      </c>
      <c r="M151" s="146">
        <f t="shared" ref="M151:M158" si="74">(K151+L151)*J151</f>
        <v>2881.44</v>
      </c>
      <c r="N151" s="84"/>
    </row>
    <row r="152" spans="1:14" s="50" customFormat="1" ht="42" customHeight="1" x14ac:dyDescent="0.2">
      <c r="A152" s="137" t="s">
        <v>329</v>
      </c>
      <c r="B152" s="138"/>
      <c r="C152" s="139">
        <v>44525</v>
      </c>
      <c r="D152" s="140" t="s">
        <v>330</v>
      </c>
      <c r="E152" s="139">
        <v>44524</v>
      </c>
      <c r="F152" s="128" t="s">
        <v>559</v>
      </c>
      <c r="G152" s="135" t="s">
        <v>331</v>
      </c>
      <c r="H152" s="135" t="s">
        <v>333</v>
      </c>
      <c r="I152" s="130" t="s">
        <v>21</v>
      </c>
      <c r="J152" s="141">
        <v>2</v>
      </c>
      <c r="K152" s="132">
        <v>1081</v>
      </c>
      <c r="L152" s="133">
        <f t="shared" si="73"/>
        <v>172.96</v>
      </c>
      <c r="M152" s="146">
        <f t="shared" si="74"/>
        <v>2507.92</v>
      </c>
      <c r="N152" s="84"/>
    </row>
    <row r="153" spans="1:14" s="50" customFormat="1" ht="37.5" customHeight="1" x14ac:dyDescent="0.2">
      <c r="A153" s="137" t="s">
        <v>329</v>
      </c>
      <c r="B153" s="138"/>
      <c r="C153" s="139">
        <v>44525</v>
      </c>
      <c r="D153" s="140" t="s">
        <v>330</v>
      </c>
      <c r="E153" s="139">
        <v>44524</v>
      </c>
      <c r="F153" s="128" t="s">
        <v>559</v>
      </c>
      <c r="G153" s="135" t="s">
        <v>331</v>
      </c>
      <c r="H153" s="135" t="s">
        <v>334</v>
      </c>
      <c r="I153" s="130" t="s">
        <v>21</v>
      </c>
      <c r="J153" s="141">
        <v>1</v>
      </c>
      <c r="K153" s="132">
        <v>963</v>
      </c>
      <c r="L153" s="133">
        <f t="shared" si="73"/>
        <v>154.08000000000001</v>
      </c>
      <c r="M153" s="146">
        <f t="shared" si="74"/>
        <v>1117.08</v>
      </c>
      <c r="N153" s="84"/>
    </row>
    <row r="154" spans="1:14" s="50" customFormat="1" ht="39.75" customHeight="1" x14ac:dyDescent="0.2">
      <c r="A154" s="137" t="s">
        <v>329</v>
      </c>
      <c r="B154" s="138"/>
      <c r="C154" s="139">
        <v>44525</v>
      </c>
      <c r="D154" s="140" t="s">
        <v>330</v>
      </c>
      <c r="E154" s="139">
        <v>44524</v>
      </c>
      <c r="F154" s="128" t="s">
        <v>559</v>
      </c>
      <c r="G154" s="135" t="s">
        <v>331</v>
      </c>
      <c r="H154" s="135" t="s">
        <v>335</v>
      </c>
      <c r="I154" s="130" t="s">
        <v>21</v>
      </c>
      <c r="J154" s="141">
        <v>4</v>
      </c>
      <c r="K154" s="132">
        <v>474</v>
      </c>
      <c r="L154" s="133">
        <f t="shared" si="73"/>
        <v>75.84</v>
      </c>
      <c r="M154" s="146">
        <f t="shared" si="74"/>
        <v>2199.36</v>
      </c>
      <c r="N154" s="84"/>
    </row>
    <row r="155" spans="1:14" s="50" customFormat="1" ht="36" customHeight="1" x14ac:dyDescent="0.2">
      <c r="A155" s="137" t="s">
        <v>329</v>
      </c>
      <c r="B155" s="138"/>
      <c r="C155" s="139">
        <v>44525</v>
      </c>
      <c r="D155" s="140" t="s">
        <v>330</v>
      </c>
      <c r="E155" s="139">
        <v>44524</v>
      </c>
      <c r="F155" s="128" t="s">
        <v>559</v>
      </c>
      <c r="G155" s="135" t="s">
        <v>331</v>
      </c>
      <c r="H155" s="135" t="s">
        <v>336</v>
      </c>
      <c r="I155" s="130" t="s">
        <v>21</v>
      </c>
      <c r="J155" s="141">
        <v>2</v>
      </c>
      <c r="K155" s="132">
        <v>193</v>
      </c>
      <c r="L155" s="133">
        <f t="shared" si="73"/>
        <v>30.88</v>
      </c>
      <c r="M155" s="146">
        <f t="shared" si="74"/>
        <v>447.76</v>
      </c>
      <c r="N155" s="84"/>
    </row>
    <row r="156" spans="1:14" s="50" customFormat="1" ht="46.5" customHeight="1" x14ac:dyDescent="0.2">
      <c r="A156" s="137" t="s">
        <v>329</v>
      </c>
      <c r="B156" s="138"/>
      <c r="C156" s="139">
        <v>44525</v>
      </c>
      <c r="D156" s="140" t="s">
        <v>330</v>
      </c>
      <c r="E156" s="139">
        <v>44524</v>
      </c>
      <c r="F156" s="128" t="s">
        <v>559</v>
      </c>
      <c r="G156" s="135" t="s">
        <v>331</v>
      </c>
      <c r="H156" s="135" t="s">
        <v>337</v>
      </c>
      <c r="I156" s="130" t="s">
        <v>21</v>
      </c>
      <c r="J156" s="141">
        <v>4</v>
      </c>
      <c r="K156" s="132">
        <v>30</v>
      </c>
      <c r="L156" s="133">
        <f t="shared" si="73"/>
        <v>4.8</v>
      </c>
      <c r="M156" s="146">
        <f t="shared" si="74"/>
        <v>139.19999999999999</v>
      </c>
      <c r="N156" s="84"/>
    </row>
    <row r="157" spans="1:14" s="50" customFormat="1" ht="36.75" customHeight="1" x14ac:dyDescent="0.2">
      <c r="A157" s="137" t="s">
        <v>329</v>
      </c>
      <c r="B157" s="138"/>
      <c r="C157" s="139">
        <v>44525</v>
      </c>
      <c r="D157" s="140" t="s">
        <v>330</v>
      </c>
      <c r="E157" s="139">
        <v>44524</v>
      </c>
      <c r="F157" s="128" t="s">
        <v>559</v>
      </c>
      <c r="G157" s="135" t="s">
        <v>331</v>
      </c>
      <c r="H157" s="135" t="s">
        <v>338</v>
      </c>
      <c r="I157" s="130" t="s">
        <v>21</v>
      </c>
      <c r="J157" s="141">
        <v>2</v>
      </c>
      <c r="K157" s="132">
        <v>250</v>
      </c>
      <c r="L157" s="133">
        <f t="shared" si="73"/>
        <v>40</v>
      </c>
      <c r="M157" s="146">
        <f t="shared" si="74"/>
        <v>580</v>
      </c>
      <c r="N157" s="84"/>
    </row>
    <row r="158" spans="1:14" s="50" customFormat="1" ht="38.25" customHeight="1" x14ac:dyDescent="0.2">
      <c r="A158" s="137" t="s">
        <v>329</v>
      </c>
      <c r="B158" s="138"/>
      <c r="C158" s="139">
        <v>44525</v>
      </c>
      <c r="D158" s="140" t="s">
        <v>330</v>
      </c>
      <c r="E158" s="139">
        <v>44524</v>
      </c>
      <c r="F158" s="128" t="s">
        <v>559</v>
      </c>
      <c r="G158" s="135" t="s">
        <v>331</v>
      </c>
      <c r="H158" s="135" t="s">
        <v>339</v>
      </c>
      <c r="I158" s="130" t="s">
        <v>340</v>
      </c>
      <c r="J158" s="141">
        <v>4</v>
      </c>
      <c r="K158" s="132">
        <v>40</v>
      </c>
      <c r="L158" s="133">
        <f t="shared" si="73"/>
        <v>6.4</v>
      </c>
      <c r="M158" s="146">
        <f t="shared" si="74"/>
        <v>185.6</v>
      </c>
      <c r="N158" s="84"/>
    </row>
    <row r="159" spans="1:14" s="50" customFormat="1" ht="24" customHeight="1" x14ac:dyDescent="0.2">
      <c r="A159" s="137" t="s">
        <v>315</v>
      </c>
      <c r="B159" s="138"/>
      <c r="C159" s="139">
        <v>44545</v>
      </c>
      <c r="D159" s="140" t="s">
        <v>316</v>
      </c>
      <c r="E159" s="139">
        <v>44526</v>
      </c>
      <c r="F159" s="128" t="s">
        <v>559</v>
      </c>
      <c r="G159" s="135" t="s">
        <v>237</v>
      </c>
      <c r="H159" s="135" t="s">
        <v>311</v>
      </c>
      <c r="I159" s="130" t="s">
        <v>21</v>
      </c>
      <c r="J159" s="141">
        <v>1</v>
      </c>
      <c r="K159" s="132">
        <v>86.21</v>
      </c>
      <c r="L159" s="133">
        <f t="shared" si="68"/>
        <v>13.7936</v>
      </c>
      <c r="M159" s="146">
        <f t="shared" si="70"/>
        <v>100.00359999999999</v>
      </c>
      <c r="N159" s="84"/>
    </row>
    <row r="160" spans="1:14" s="50" customFormat="1" ht="24" customHeight="1" x14ac:dyDescent="0.2">
      <c r="A160" s="137" t="s">
        <v>315</v>
      </c>
      <c r="B160" s="138"/>
      <c r="C160" s="139">
        <v>44545</v>
      </c>
      <c r="D160" s="140" t="s">
        <v>316</v>
      </c>
      <c r="E160" s="139">
        <v>44526</v>
      </c>
      <c r="F160" s="128" t="s">
        <v>559</v>
      </c>
      <c r="G160" s="135" t="s">
        <v>237</v>
      </c>
      <c r="H160" s="135" t="s">
        <v>276</v>
      </c>
      <c r="I160" s="130" t="s">
        <v>21</v>
      </c>
      <c r="J160" s="141">
        <v>1</v>
      </c>
      <c r="K160" s="132">
        <v>133.62</v>
      </c>
      <c r="L160" s="133">
        <f t="shared" si="68"/>
        <v>21.379200000000001</v>
      </c>
      <c r="M160" s="146">
        <f t="shared" si="70"/>
        <v>154.9992</v>
      </c>
      <c r="N160" s="84"/>
    </row>
    <row r="161" spans="1:14" s="50" customFormat="1" ht="28.5" customHeight="1" x14ac:dyDescent="0.2">
      <c r="A161" s="137" t="s">
        <v>315</v>
      </c>
      <c r="B161" s="138"/>
      <c r="C161" s="139">
        <v>44545</v>
      </c>
      <c r="D161" s="140" t="s">
        <v>316</v>
      </c>
      <c r="E161" s="139">
        <v>44526</v>
      </c>
      <c r="F161" s="128" t="s">
        <v>559</v>
      </c>
      <c r="G161" s="135" t="s">
        <v>237</v>
      </c>
      <c r="H161" s="135" t="s">
        <v>312</v>
      </c>
      <c r="I161" s="130" t="s">
        <v>21</v>
      </c>
      <c r="J161" s="141">
        <v>1</v>
      </c>
      <c r="K161" s="132">
        <v>142.24</v>
      </c>
      <c r="L161" s="133">
        <f t="shared" si="68"/>
        <v>22.758400000000002</v>
      </c>
      <c r="M161" s="146">
        <f t="shared" si="70"/>
        <v>164.9984</v>
      </c>
      <c r="N161" s="84"/>
    </row>
    <row r="162" spans="1:14" s="50" customFormat="1" ht="24" customHeight="1" x14ac:dyDescent="0.2">
      <c r="A162" s="137" t="s">
        <v>315</v>
      </c>
      <c r="B162" s="138"/>
      <c r="C162" s="139">
        <v>44545</v>
      </c>
      <c r="D162" s="140" t="s">
        <v>316</v>
      </c>
      <c r="E162" s="139">
        <v>44526</v>
      </c>
      <c r="F162" s="128" t="s">
        <v>559</v>
      </c>
      <c r="G162" s="135" t="s">
        <v>237</v>
      </c>
      <c r="H162" s="135" t="s">
        <v>313</v>
      </c>
      <c r="I162" s="130" t="s">
        <v>21</v>
      </c>
      <c r="J162" s="141">
        <v>1</v>
      </c>
      <c r="K162" s="132">
        <v>426.72</v>
      </c>
      <c r="L162" s="133">
        <f t="shared" si="68"/>
        <v>68.275200000000012</v>
      </c>
      <c r="M162" s="146">
        <f t="shared" si="70"/>
        <v>494.99520000000007</v>
      </c>
      <c r="N162" s="84"/>
    </row>
    <row r="163" spans="1:14" s="50" customFormat="1" ht="24" customHeight="1" x14ac:dyDescent="0.2">
      <c r="A163" s="137" t="s">
        <v>315</v>
      </c>
      <c r="B163" s="138"/>
      <c r="C163" s="139">
        <v>44545</v>
      </c>
      <c r="D163" s="140" t="s">
        <v>316</v>
      </c>
      <c r="E163" s="139">
        <v>44526</v>
      </c>
      <c r="F163" s="128" t="s">
        <v>559</v>
      </c>
      <c r="G163" s="135" t="s">
        <v>237</v>
      </c>
      <c r="H163" s="135" t="s">
        <v>314</v>
      </c>
      <c r="I163" s="130" t="s">
        <v>21</v>
      </c>
      <c r="J163" s="141">
        <v>1</v>
      </c>
      <c r="K163" s="132">
        <v>60.34</v>
      </c>
      <c r="L163" s="133">
        <f t="shared" si="68"/>
        <v>9.6544000000000008</v>
      </c>
      <c r="M163" s="146">
        <f t="shared" si="70"/>
        <v>69.994399999999999</v>
      </c>
      <c r="N163" s="84"/>
    </row>
    <row r="164" spans="1:14" s="50" customFormat="1" ht="39" customHeight="1" x14ac:dyDescent="0.2">
      <c r="A164" s="137" t="s">
        <v>317</v>
      </c>
      <c r="B164" s="138"/>
      <c r="C164" s="139">
        <v>44546</v>
      </c>
      <c r="D164" s="140">
        <v>1219</v>
      </c>
      <c r="E164" s="139">
        <v>44545</v>
      </c>
      <c r="F164" s="128" t="s">
        <v>560</v>
      </c>
      <c r="G164" s="135" t="s">
        <v>318</v>
      </c>
      <c r="H164" s="135" t="s">
        <v>319</v>
      </c>
      <c r="I164" s="130" t="s">
        <v>35</v>
      </c>
      <c r="J164" s="141">
        <v>1</v>
      </c>
      <c r="K164" s="132">
        <v>215517.24</v>
      </c>
      <c r="L164" s="133">
        <f t="shared" si="68"/>
        <v>34482.758399999999</v>
      </c>
      <c r="M164" s="146">
        <f t="shared" si="70"/>
        <v>249999.99839999998</v>
      </c>
      <c r="N164" s="84"/>
    </row>
    <row r="165" spans="1:14" s="50" customFormat="1" ht="27.75" customHeight="1" x14ac:dyDescent="0.2">
      <c r="A165" s="137" t="s">
        <v>320</v>
      </c>
      <c r="B165" s="138"/>
      <c r="C165" s="139">
        <v>44553</v>
      </c>
      <c r="D165" s="140">
        <v>4892</v>
      </c>
      <c r="E165" s="139">
        <v>44553</v>
      </c>
      <c r="F165" s="128" t="s">
        <v>559</v>
      </c>
      <c r="G165" s="135" t="s">
        <v>322</v>
      </c>
      <c r="H165" s="135" t="s">
        <v>321</v>
      </c>
      <c r="I165" s="130" t="s">
        <v>21</v>
      </c>
      <c r="J165" s="141">
        <v>4</v>
      </c>
      <c r="K165" s="132">
        <v>2150.86</v>
      </c>
      <c r="L165" s="133">
        <f t="shared" ref="L165" si="75">K165*0.16</f>
        <v>344.13760000000002</v>
      </c>
      <c r="M165" s="146">
        <f t="shared" ref="M165" si="76">(K165+L165)*J165</f>
        <v>9979.9904000000006</v>
      </c>
      <c r="N165" s="84"/>
    </row>
    <row r="166" spans="1:14" s="50" customFormat="1" ht="24" customHeight="1" x14ac:dyDescent="0.2">
      <c r="A166" s="137" t="s">
        <v>323</v>
      </c>
      <c r="B166" s="138"/>
      <c r="C166" s="139">
        <v>44560</v>
      </c>
      <c r="D166" s="140" t="s">
        <v>324</v>
      </c>
      <c r="E166" s="139">
        <v>44559</v>
      </c>
      <c r="F166" s="128" t="s">
        <v>559</v>
      </c>
      <c r="G166" s="135" t="s">
        <v>237</v>
      </c>
      <c r="H166" s="135" t="s">
        <v>325</v>
      </c>
      <c r="I166" s="130" t="s">
        <v>21</v>
      </c>
      <c r="J166" s="141">
        <v>1</v>
      </c>
      <c r="K166" s="132">
        <v>4138.66</v>
      </c>
      <c r="L166" s="133">
        <f t="shared" ref="L166" si="77">K166*0.16</f>
        <v>662.18560000000002</v>
      </c>
      <c r="M166" s="146">
        <f t="shared" ref="M166" si="78">(K166+L166)*J166</f>
        <v>4800.8455999999996</v>
      </c>
      <c r="N166" s="84"/>
    </row>
    <row r="167" spans="1:14" s="50" customFormat="1" ht="24" customHeight="1" x14ac:dyDescent="0.2">
      <c r="A167" s="137" t="s">
        <v>323</v>
      </c>
      <c r="B167" s="138"/>
      <c r="C167" s="139">
        <v>44560</v>
      </c>
      <c r="D167" s="140" t="s">
        <v>324</v>
      </c>
      <c r="E167" s="139">
        <v>44559</v>
      </c>
      <c r="F167" s="128" t="s">
        <v>559</v>
      </c>
      <c r="G167" s="135" t="s">
        <v>237</v>
      </c>
      <c r="H167" s="135" t="s">
        <v>326</v>
      </c>
      <c r="I167" s="130" t="s">
        <v>21</v>
      </c>
      <c r="J167" s="141">
        <v>1</v>
      </c>
      <c r="K167" s="132">
        <v>81.900000000000006</v>
      </c>
      <c r="L167" s="133">
        <f>K167*0.16</f>
        <v>13.104000000000001</v>
      </c>
      <c r="M167" s="146">
        <f>(K167+L167)*J166</f>
        <v>95.004000000000005</v>
      </c>
      <c r="N167" s="84"/>
    </row>
    <row r="168" spans="1:14" s="50" customFormat="1" ht="24" customHeight="1" x14ac:dyDescent="0.2">
      <c r="A168" s="137" t="s">
        <v>323</v>
      </c>
      <c r="B168" s="138"/>
      <c r="C168" s="139">
        <v>44560</v>
      </c>
      <c r="D168" s="140" t="s">
        <v>324</v>
      </c>
      <c r="E168" s="139">
        <v>44559</v>
      </c>
      <c r="F168" s="128" t="s">
        <v>559</v>
      </c>
      <c r="G168" s="135" t="s">
        <v>237</v>
      </c>
      <c r="H168" s="135" t="s">
        <v>327</v>
      </c>
      <c r="I168" s="130" t="s">
        <v>21</v>
      </c>
      <c r="J168" s="141">
        <v>1</v>
      </c>
      <c r="K168" s="132">
        <v>512.92999999999995</v>
      </c>
      <c r="L168" s="133">
        <f>K168*0.16</f>
        <v>82.068799999999996</v>
      </c>
      <c r="M168" s="146">
        <f>(K168+L168)*J167</f>
        <v>594.99879999999996</v>
      </c>
      <c r="N168" s="84"/>
    </row>
    <row r="169" spans="1:14" s="50" customFormat="1" ht="24" customHeight="1" x14ac:dyDescent="0.2">
      <c r="A169" s="137" t="s">
        <v>323</v>
      </c>
      <c r="B169" s="138"/>
      <c r="C169" s="139">
        <v>44560</v>
      </c>
      <c r="D169" s="140" t="s">
        <v>324</v>
      </c>
      <c r="E169" s="139">
        <v>44559</v>
      </c>
      <c r="F169" s="128" t="s">
        <v>559</v>
      </c>
      <c r="G169" s="135" t="s">
        <v>237</v>
      </c>
      <c r="H169" s="135" t="s">
        <v>328</v>
      </c>
      <c r="I169" s="130" t="s">
        <v>21</v>
      </c>
      <c r="J169" s="141">
        <v>1</v>
      </c>
      <c r="K169" s="132">
        <v>543.1</v>
      </c>
      <c r="L169" s="133">
        <f>K169*0.16</f>
        <v>86.896000000000001</v>
      </c>
      <c r="M169" s="146">
        <f>(K169+L169)*J168</f>
        <v>629.99599999999998</v>
      </c>
      <c r="N169" s="84"/>
    </row>
    <row r="170" spans="1:14" s="50" customFormat="1" ht="15" customHeight="1" thickBot="1" x14ac:dyDescent="0.25">
      <c r="A170" s="105"/>
      <c r="B170" s="106"/>
      <c r="C170" s="107"/>
      <c r="D170" s="108"/>
      <c r="E170" s="107"/>
      <c r="F170" s="91"/>
      <c r="G170" s="109"/>
      <c r="H170" s="109"/>
      <c r="I170" s="110"/>
      <c r="J170" s="111"/>
      <c r="K170" s="112"/>
      <c r="L170" s="113"/>
      <c r="M170" s="86"/>
      <c r="N170" s="84"/>
    </row>
    <row r="171" spans="1:14" s="50" customFormat="1" ht="308.25" customHeight="1" x14ac:dyDescent="0.3">
      <c r="A171" s="87"/>
      <c r="B171" s="32"/>
      <c r="C171" s="1"/>
      <c r="D171" s="87"/>
      <c r="E171" s="32"/>
      <c r="F171" s="32"/>
      <c r="G171" s="1"/>
      <c r="H171" s="33"/>
      <c r="I171" s="1"/>
      <c r="J171" s="32"/>
      <c r="K171" s="114"/>
      <c r="L171" s="32" t="s">
        <v>34</v>
      </c>
      <c r="M171" s="1"/>
      <c r="N171" s="84"/>
    </row>
    <row r="172" spans="1:14" s="50" customFormat="1" ht="22.5" customHeight="1" x14ac:dyDescent="0.3">
      <c r="A172" s="237" t="s">
        <v>341</v>
      </c>
      <c r="B172" s="237"/>
      <c r="C172" s="237"/>
      <c r="D172" s="64"/>
      <c r="E172" s="238" t="s">
        <v>366</v>
      </c>
      <c r="F172" s="238"/>
      <c r="G172" s="1"/>
      <c r="H172" s="36" t="s">
        <v>342</v>
      </c>
      <c r="I172" s="1"/>
      <c r="J172" s="238" t="s">
        <v>343</v>
      </c>
      <c r="K172" s="238"/>
      <c r="L172" s="238"/>
      <c r="M172" s="238"/>
      <c r="N172" s="84"/>
    </row>
    <row r="173" spans="1:14" s="50" customFormat="1" ht="18.75" customHeight="1" x14ac:dyDescent="0.3">
      <c r="A173" s="239" t="s">
        <v>0</v>
      </c>
      <c r="B173" s="239"/>
      <c r="C173" s="239"/>
      <c r="E173" s="239" t="s">
        <v>1</v>
      </c>
      <c r="F173" s="239"/>
      <c r="G173" s="1"/>
      <c r="H173" s="36" t="s">
        <v>2</v>
      </c>
      <c r="I173" s="1"/>
      <c r="J173" s="38" t="s">
        <v>9</v>
      </c>
      <c r="K173" s="38"/>
      <c r="L173" s="38"/>
      <c r="M173" s="1"/>
      <c r="N173" s="84"/>
    </row>
    <row r="174" spans="1:14" s="50" customFormat="1" ht="18.75" customHeight="1" x14ac:dyDescent="0.25">
      <c r="A174" s="227" t="s">
        <v>6</v>
      </c>
      <c r="B174" s="227"/>
      <c r="C174" s="227"/>
      <c r="D174" s="227"/>
      <c r="E174" s="227"/>
      <c r="F174" s="227"/>
      <c r="G174" s="227"/>
      <c r="H174" s="227"/>
      <c r="I174" s="227"/>
      <c r="J174" s="227"/>
      <c r="K174" s="227"/>
      <c r="L174" s="227"/>
      <c r="M174" s="227"/>
      <c r="N174" s="84"/>
    </row>
    <row r="175" spans="1:14" s="50" customFormat="1" ht="26.25" customHeight="1" x14ac:dyDescent="0.3">
      <c r="A175" s="1"/>
      <c r="B175" s="1"/>
      <c r="C175" s="1"/>
      <c r="D175" s="1"/>
      <c r="E175" s="1"/>
      <c r="F175" s="1"/>
      <c r="G175" s="1"/>
      <c r="H175" s="1"/>
      <c r="I175" s="1"/>
      <c r="J175" s="1"/>
      <c r="K175" s="1"/>
      <c r="L175" s="1"/>
      <c r="M175" s="1"/>
      <c r="N175" s="84"/>
    </row>
    <row r="176" spans="1:14" s="50" customFormat="1" ht="26.25" customHeight="1" x14ac:dyDescent="0.3">
      <c r="A176" s="1"/>
      <c r="B176" s="1"/>
      <c r="C176" s="1"/>
      <c r="D176" s="1"/>
      <c r="E176" s="1"/>
      <c r="F176" s="1"/>
      <c r="G176" s="1"/>
      <c r="H176" s="1"/>
      <c r="I176" s="1"/>
      <c r="J176" s="1"/>
      <c r="K176" s="1"/>
      <c r="L176" s="1"/>
      <c r="M176" s="1"/>
      <c r="N176" s="84"/>
    </row>
    <row r="177" spans="1:14" s="50" customFormat="1" ht="21.75" customHeight="1" x14ac:dyDescent="0.3">
      <c r="A177" s="1"/>
      <c r="B177" s="1"/>
      <c r="C177" s="1"/>
      <c r="D177" s="1"/>
      <c r="E177" s="1"/>
      <c r="F177" s="1"/>
      <c r="G177" s="1"/>
      <c r="H177" s="1"/>
      <c r="I177" s="1"/>
      <c r="J177" s="1"/>
      <c r="K177" s="1"/>
      <c r="L177" s="1"/>
      <c r="M177" s="1"/>
      <c r="N177" s="84"/>
    </row>
    <row r="178" spans="1:14" s="50" customFormat="1" ht="21.75" customHeight="1" x14ac:dyDescent="0.3">
      <c r="A178" s="1"/>
      <c r="B178" s="1"/>
      <c r="C178" s="1"/>
      <c r="D178" s="1"/>
      <c r="E178" s="1"/>
      <c r="F178" s="1"/>
      <c r="G178" s="1"/>
      <c r="H178" s="1"/>
      <c r="I178" s="1"/>
      <c r="J178" s="1"/>
      <c r="K178" s="1"/>
      <c r="L178" s="1"/>
      <c r="M178" s="1"/>
      <c r="N178" s="84"/>
    </row>
    <row r="179" spans="1:14" s="50" customFormat="1" ht="21.75" customHeight="1" x14ac:dyDescent="0.3">
      <c r="A179" s="1"/>
      <c r="B179" s="1"/>
      <c r="C179" s="1"/>
      <c r="D179" s="1"/>
      <c r="E179" s="1"/>
      <c r="F179" s="1"/>
      <c r="G179" s="1"/>
      <c r="H179" s="1"/>
      <c r="I179" s="1"/>
      <c r="J179" s="1"/>
      <c r="K179" s="1"/>
      <c r="L179" s="1"/>
      <c r="M179" s="1"/>
      <c r="N179" s="84"/>
    </row>
    <row r="180" spans="1:14" s="50" customFormat="1" ht="42.75" customHeight="1" x14ac:dyDescent="0.3">
      <c r="A180" s="1"/>
      <c r="B180" s="1"/>
      <c r="C180" s="1"/>
      <c r="D180" s="1"/>
      <c r="E180" s="1"/>
      <c r="F180" s="1"/>
      <c r="G180" s="1"/>
      <c r="H180" s="1"/>
      <c r="I180" s="1"/>
      <c r="J180" s="1"/>
      <c r="K180" s="1"/>
      <c r="L180" s="1"/>
      <c r="M180" s="1"/>
      <c r="N180" s="84"/>
    </row>
    <row r="181" spans="1:14" s="50" customFormat="1" ht="27.75" customHeight="1" x14ac:dyDescent="0.3">
      <c r="A181" s="1"/>
      <c r="B181" s="1"/>
      <c r="C181" s="1"/>
      <c r="D181" s="1"/>
      <c r="E181" s="1"/>
      <c r="F181" s="1"/>
      <c r="G181" s="1"/>
      <c r="H181" s="1"/>
      <c r="I181" s="1"/>
      <c r="J181" s="1"/>
      <c r="K181" s="1"/>
      <c r="L181" s="1"/>
      <c r="M181" s="1"/>
      <c r="N181" s="84"/>
    </row>
    <row r="182" spans="1:14" s="50" customFormat="1" ht="21.75" customHeight="1" x14ac:dyDescent="0.3">
      <c r="A182" s="1"/>
      <c r="B182" s="1"/>
      <c r="C182" s="1"/>
      <c r="D182" s="1"/>
      <c r="E182" s="1"/>
      <c r="F182" s="1"/>
      <c r="G182" s="1"/>
      <c r="H182" s="1"/>
      <c r="I182" s="1"/>
      <c r="J182" s="1"/>
      <c r="K182" s="1"/>
      <c r="L182" s="1"/>
      <c r="M182" s="1"/>
      <c r="N182" s="84"/>
    </row>
    <row r="183" spans="1:14" s="50" customFormat="1" ht="21.75" customHeight="1" x14ac:dyDescent="0.3">
      <c r="A183" s="1"/>
      <c r="B183" s="1"/>
      <c r="C183" s="1"/>
      <c r="D183" s="1"/>
      <c r="E183" s="1"/>
      <c r="F183" s="1"/>
      <c r="G183" s="1"/>
      <c r="H183" s="1"/>
      <c r="I183" s="1"/>
      <c r="J183" s="1"/>
      <c r="K183" s="1"/>
      <c r="L183" s="1"/>
      <c r="M183" s="1"/>
      <c r="N183" s="84"/>
    </row>
    <row r="184" spans="1:14" s="50" customFormat="1" ht="43.5" customHeight="1" x14ac:dyDescent="0.3">
      <c r="A184" s="1"/>
      <c r="B184" s="1"/>
      <c r="C184" s="1"/>
      <c r="D184" s="1"/>
      <c r="E184" s="1"/>
      <c r="F184" s="1"/>
      <c r="G184" s="1"/>
      <c r="H184" s="1"/>
      <c r="I184" s="1"/>
      <c r="J184" s="1"/>
      <c r="K184" s="1"/>
      <c r="L184" s="1"/>
      <c r="M184" s="1"/>
      <c r="N184" s="84"/>
    </row>
    <row r="185" spans="1:14" s="50" customFormat="1" ht="48.75" customHeight="1" x14ac:dyDescent="0.3">
      <c r="A185" s="1"/>
      <c r="B185" s="1"/>
      <c r="C185" s="1"/>
      <c r="D185" s="1"/>
      <c r="E185" s="1"/>
      <c r="F185" s="1"/>
      <c r="G185" s="1"/>
      <c r="H185" s="1"/>
      <c r="I185" s="1"/>
      <c r="J185" s="1"/>
      <c r="K185" s="1"/>
      <c r="L185" s="1"/>
      <c r="M185" s="1"/>
      <c r="N185" s="84"/>
    </row>
    <row r="186" spans="1:14" s="50" customFormat="1" ht="47.25" customHeight="1" x14ac:dyDescent="0.3">
      <c r="A186" s="1"/>
      <c r="B186" s="1"/>
      <c r="C186" s="1"/>
      <c r="D186" s="1"/>
      <c r="E186" s="1"/>
      <c r="F186" s="1"/>
      <c r="G186" s="1"/>
      <c r="H186" s="1"/>
      <c r="I186" s="1"/>
      <c r="J186" s="1"/>
      <c r="K186" s="1"/>
      <c r="L186" s="1"/>
      <c r="M186" s="1"/>
      <c r="N186" s="84"/>
    </row>
    <row r="187" spans="1:14" s="50" customFormat="1" ht="40.5" customHeight="1" x14ac:dyDescent="0.3">
      <c r="A187" s="1"/>
      <c r="B187" s="1"/>
      <c r="C187" s="1"/>
      <c r="D187" s="1"/>
      <c r="E187" s="1"/>
      <c r="F187" s="1"/>
      <c r="G187" s="1"/>
      <c r="H187" s="1"/>
      <c r="I187" s="1"/>
      <c r="J187" s="1"/>
      <c r="K187" s="1"/>
      <c r="L187" s="1"/>
      <c r="M187" s="1"/>
      <c r="N187" s="84"/>
    </row>
    <row r="188" spans="1:14" s="50" customFormat="1" ht="42.75" customHeight="1" x14ac:dyDescent="0.3">
      <c r="A188" s="1"/>
      <c r="B188" s="1"/>
      <c r="C188" s="1"/>
      <c r="D188" s="1"/>
      <c r="E188" s="1"/>
      <c r="F188" s="1"/>
      <c r="G188" s="1"/>
      <c r="H188" s="1"/>
      <c r="I188" s="1"/>
      <c r="J188" s="1"/>
      <c r="K188" s="1"/>
      <c r="L188" s="1"/>
      <c r="M188" s="1"/>
      <c r="N188" s="84"/>
    </row>
    <row r="189" spans="1:14" s="50" customFormat="1" ht="39.75" customHeight="1" x14ac:dyDescent="0.3">
      <c r="A189" s="1"/>
      <c r="B189" s="1"/>
      <c r="C189" s="1"/>
      <c r="D189" s="1"/>
      <c r="E189" s="1"/>
      <c r="F189" s="1"/>
      <c r="G189" s="1"/>
      <c r="H189" s="1"/>
      <c r="I189" s="1"/>
      <c r="J189" s="1"/>
      <c r="K189" s="1"/>
      <c r="L189" s="1"/>
      <c r="M189" s="1"/>
      <c r="N189" s="84"/>
    </row>
    <row r="190" spans="1:14" s="50" customFormat="1" ht="45" customHeight="1" x14ac:dyDescent="0.3">
      <c r="A190" s="1"/>
      <c r="B190" s="1"/>
      <c r="C190" s="1"/>
      <c r="D190" s="1"/>
      <c r="E190" s="1"/>
      <c r="F190" s="1"/>
      <c r="G190" s="1"/>
      <c r="H190" s="1"/>
      <c r="I190" s="1"/>
      <c r="J190" s="1"/>
      <c r="K190" s="1"/>
      <c r="L190" s="1"/>
      <c r="M190" s="1"/>
      <c r="N190" s="84"/>
    </row>
    <row r="191" spans="1:14" s="50" customFormat="1" ht="44.25" customHeight="1" x14ac:dyDescent="0.3">
      <c r="A191" s="1"/>
      <c r="B191" s="1"/>
      <c r="C191" s="1"/>
      <c r="D191" s="1"/>
      <c r="E191" s="1"/>
      <c r="F191" s="1"/>
      <c r="G191" s="1"/>
      <c r="H191" s="1"/>
      <c r="I191" s="1"/>
      <c r="J191" s="1"/>
      <c r="K191" s="1"/>
      <c r="L191" s="1"/>
      <c r="M191" s="1"/>
      <c r="N191" s="84"/>
    </row>
    <row r="192" spans="1:14" s="50" customFormat="1" ht="42" customHeight="1" x14ac:dyDescent="0.3">
      <c r="A192" s="1"/>
      <c r="B192" s="1"/>
      <c r="C192" s="1"/>
      <c r="D192" s="1"/>
      <c r="E192" s="1"/>
      <c r="F192" s="1"/>
      <c r="G192" s="1"/>
      <c r="H192" s="1"/>
      <c r="I192" s="1"/>
      <c r="J192" s="1"/>
      <c r="K192" s="1"/>
      <c r="L192" s="1"/>
      <c r="M192" s="1"/>
      <c r="N192" s="84"/>
    </row>
    <row r="193" spans="1:14" s="50" customFormat="1" ht="39" customHeight="1" x14ac:dyDescent="0.3">
      <c r="A193" s="1"/>
      <c r="B193" s="1"/>
      <c r="C193" s="1"/>
      <c r="D193" s="1"/>
      <c r="E193" s="1"/>
      <c r="F193" s="1"/>
      <c r="G193" s="1"/>
      <c r="H193" s="1"/>
      <c r="I193" s="1"/>
      <c r="J193" s="1"/>
      <c r="K193" s="1"/>
      <c r="L193" s="1"/>
      <c r="M193" s="1"/>
      <c r="N193" s="84"/>
    </row>
    <row r="194" spans="1:14" s="50" customFormat="1" ht="42.75" customHeight="1" x14ac:dyDescent="0.3">
      <c r="A194" s="1"/>
      <c r="B194" s="1"/>
      <c r="C194" s="1"/>
      <c r="D194" s="1"/>
      <c r="E194" s="1"/>
      <c r="F194" s="1"/>
      <c r="G194" s="1"/>
      <c r="H194" s="1"/>
      <c r="I194" s="1"/>
      <c r="J194" s="1"/>
      <c r="K194" s="1"/>
      <c r="L194" s="1"/>
      <c r="M194" s="1"/>
      <c r="N194" s="84"/>
    </row>
    <row r="195" spans="1:14" s="50" customFormat="1" ht="21.75" customHeight="1" x14ac:dyDescent="0.3">
      <c r="A195" s="1"/>
      <c r="B195" s="1"/>
      <c r="C195" s="1"/>
      <c r="D195" s="1"/>
      <c r="E195" s="1"/>
      <c r="F195" s="1"/>
      <c r="G195" s="1"/>
      <c r="H195" s="1"/>
      <c r="I195" s="1"/>
      <c r="J195" s="1"/>
      <c r="K195" s="1"/>
      <c r="L195" s="1"/>
      <c r="M195" s="1"/>
      <c r="N195" s="84"/>
    </row>
    <row r="196" spans="1:14" s="50" customFormat="1" ht="29.25" customHeight="1" x14ac:dyDescent="0.3">
      <c r="A196" s="1"/>
      <c r="B196" s="1"/>
      <c r="C196" s="1"/>
      <c r="D196" s="1"/>
      <c r="E196" s="1"/>
      <c r="F196" s="1"/>
      <c r="G196" s="1"/>
      <c r="H196" s="1"/>
      <c r="I196" s="1"/>
      <c r="J196" s="1"/>
      <c r="K196" s="1"/>
      <c r="L196" s="1"/>
      <c r="M196" s="1"/>
      <c r="N196" s="64"/>
    </row>
    <row r="197" spans="1:14" s="50" customFormat="1" ht="22.5" customHeight="1" x14ac:dyDescent="0.3">
      <c r="A197" s="1"/>
      <c r="B197" s="1"/>
      <c r="C197" s="1"/>
      <c r="D197" s="1"/>
      <c r="E197" s="1"/>
      <c r="F197" s="1"/>
      <c r="G197" s="1"/>
      <c r="H197" s="1"/>
      <c r="I197" s="1"/>
      <c r="J197" s="1"/>
      <c r="K197" s="1"/>
      <c r="L197" s="1"/>
      <c r="M197" s="1"/>
      <c r="N197" s="64"/>
    </row>
    <row r="198" spans="1:14" s="49" customFormat="1" ht="20.25" customHeight="1" x14ac:dyDescent="0.3">
      <c r="A198" s="1"/>
      <c r="B198" s="1"/>
      <c r="C198" s="1"/>
      <c r="D198" s="1"/>
      <c r="E198" s="1"/>
      <c r="F198" s="1"/>
      <c r="G198" s="1"/>
      <c r="H198" s="1"/>
      <c r="I198" s="1"/>
      <c r="J198" s="1"/>
      <c r="K198" s="1"/>
      <c r="L198" s="1"/>
      <c r="M198" s="1"/>
      <c r="N198" s="48"/>
    </row>
    <row r="199" spans="1:14" s="49" customFormat="1" x14ac:dyDescent="0.3">
      <c r="A199" s="1"/>
      <c r="B199" s="1"/>
      <c r="C199" s="1"/>
      <c r="D199" s="1"/>
      <c r="E199" s="1"/>
      <c r="F199" s="1"/>
      <c r="G199" s="1"/>
      <c r="H199" s="1"/>
      <c r="I199" s="1"/>
      <c r="J199" s="1"/>
      <c r="K199" s="1"/>
      <c r="L199" s="1"/>
      <c r="M199" s="1"/>
      <c r="N199" s="48"/>
    </row>
    <row r="200" spans="1:14" s="49" customFormat="1" x14ac:dyDescent="0.3">
      <c r="A200" s="1"/>
      <c r="B200" s="1"/>
      <c r="C200" s="1"/>
      <c r="D200" s="1"/>
      <c r="E200" s="1"/>
      <c r="F200" s="1"/>
      <c r="G200" s="1"/>
      <c r="H200" s="1"/>
      <c r="I200" s="1"/>
      <c r="J200" s="1"/>
      <c r="K200" s="1"/>
      <c r="L200" s="1"/>
      <c r="M200" s="1"/>
      <c r="N200" s="48"/>
    </row>
    <row r="201" spans="1:14" s="49" customFormat="1" x14ac:dyDescent="0.3">
      <c r="A201" s="1"/>
      <c r="B201" s="1"/>
      <c r="C201" s="1"/>
      <c r="D201" s="1"/>
      <c r="E201" s="1"/>
      <c r="F201" s="1"/>
      <c r="G201" s="1"/>
      <c r="H201" s="1"/>
      <c r="I201" s="1"/>
      <c r="J201" s="1"/>
      <c r="K201" s="1"/>
      <c r="L201" s="1"/>
      <c r="M201" s="1"/>
      <c r="N201" s="48"/>
    </row>
    <row r="202" spans="1:14" s="49" customFormat="1" x14ac:dyDescent="0.3">
      <c r="A202" s="1"/>
      <c r="B202" s="1"/>
      <c r="C202" s="1"/>
      <c r="D202" s="1"/>
      <c r="E202" s="1"/>
      <c r="F202" s="1"/>
      <c r="G202" s="1"/>
      <c r="H202" s="1"/>
      <c r="I202" s="1"/>
      <c r="J202" s="1"/>
      <c r="K202" s="1"/>
      <c r="L202" s="1"/>
      <c r="M202" s="1"/>
      <c r="N202" s="48"/>
    </row>
    <row r="203" spans="1:14" s="49" customFormat="1" x14ac:dyDescent="0.3">
      <c r="A203" s="1"/>
      <c r="B203" s="1"/>
      <c r="C203" s="1"/>
      <c r="D203" s="1"/>
      <c r="E203" s="1"/>
      <c r="F203" s="1"/>
      <c r="G203" s="1"/>
      <c r="H203" s="1"/>
      <c r="I203" s="1"/>
      <c r="J203" s="1"/>
      <c r="K203" s="1"/>
      <c r="L203" s="1"/>
      <c r="M203" s="1"/>
      <c r="N203" s="65"/>
    </row>
    <row r="204" spans="1:14" s="49" customFormat="1" x14ac:dyDescent="0.3">
      <c r="A204" s="1"/>
      <c r="B204" s="1"/>
      <c r="C204" s="1"/>
      <c r="D204" s="1"/>
      <c r="E204" s="1"/>
      <c r="F204" s="1"/>
      <c r="G204" s="1"/>
      <c r="H204" s="1"/>
      <c r="I204" s="1"/>
      <c r="J204" s="1"/>
      <c r="K204" s="1"/>
      <c r="L204" s="1"/>
      <c r="M204" s="1"/>
      <c r="N204" s="48"/>
    </row>
    <row r="205" spans="1:14" s="49" customFormat="1" x14ac:dyDescent="0.3">
      <c r="A205" s="1"/>
      <c r="B205" s="1"/>
      <c r="C205" s="1"/>
      <c r="D205" s="1"/>
      <c r="E205" s="1"/>
      <c r="F205" s="1"/>
      <c r="G205" s="1"/>
      <c r="H205" s="1"/>
      <c r="I205" s="1"/>
      <c r="J205" s="1"/>
      <c r="K205" s="1"/>
      <c r="L205" s="1"/>
      <c r="M205" s="1"/>
      <c r="N205" s="48"/>
    </row>
    <row r="206" spans="1:14" s="49" customFormat="1" x14ac:dyDescent="0.3">
      <c r="A206" s="1"/>
      <c r="B206" s="1"/>
      <c r="C206" s="1"/>
      <c r="D206" s="1"/>
      <c r="E206" s="1"/>
      <c r="F206" s="1"/>
      <c r="G206" s="1"/>
      <c r="H206" s="1"/>
      <c r="I206" s="1"/>
      <c r="J206" s="1"/>
      <c r="K206" s="1"/>
      <c r="L206" s="1"/>
      <c r="M206" s="1"/>
      <c r="N206" s="48"/>
    </row>
    <row r="207" spans="1:14" s="49" customFormat="1" x14ac:dyDescent="0.3">
      <c r="A207" s="1"/>
      <c r="B207" s="1"/>
      <c r="C207" s="1"/>
      <c r="D207" s="1"/>
      <c r="E207" s="1"/>
      <c r="F207" s="1"/>
      <c r="G207" s="1"/>
      <c r="H207" s="1"/>
      <c r="I207" s="1"/>
      <c r="J207" s="1"/>
      <c r="K207" s="1"/>
      <c r="L207" s="1"/>
      <c r="M207" s="1"/>
      <c r="N207" s="48"/>
    </row>
    <row r="208" spans="1:14" s="49" customFormat="1" x14ac:dyDescent="0.3">
      <c r="A208" s="1"/>
      <c r="B208" s="1"/>
      <c r="C208" s="1"/>
      <c r="D208" s="1"/>
      <c r="E208" s="1"/>
      <c r="F208" s="1"/>
      <c r="G208" s="1"/>
      <c r="H208" s="1"/>
      <c r="I208" s="1"/>
      <c r="J208" s="1"/>
      <c r="K208" s="1"/>
      <c r="L208" s="1"/>
      <c r="M208" s="1"/>
      <c r="N208" s="48"/>
    </row>
    <row r="209" spans="1:14" s="49" customFormat="1" x14ac:dyDescent="0.3">
      <c r="A209" s="1"/>
      <c r="B209" s="1"/>
      <c r="C209" s="1"/>
      <c r="D209" s="1"/>
      <c r="E209" s="1"/>
      <c r="F209" s="1"/>
      <c r="G209" s="1"/>
      <c r="H209" s="1"/>
      <c r="I209" s="1"/>
      <c r="J209" s="1"/>
      <c r="K209" s="1"/>
      <c r="L209" s="1"/>
      <c r="M209" s="1"/>
      <c r="N209" s="48"/>
    </row>
    <row r="210" spans="1:14" s="49" customFormat="1" x14ac:dyDescent="0.3">
      <c r="A210" s="1"/>
      <c r="B210" s="1"/>
      <c r="C210" s="1"/>
      <c r="D210" s="1"/>
      <c r="E210" s="1"/>
      <c r="F210" s="1"/>
      <c r="G210" s="1"/>
      <c r="H210" s="1"/>
      <c r="I210" s="1"/>
      <c r="J210" s="1"/>
      <c r="K210" s="1"/>
      <c r="L210" s="1"/>
      <c r="M210" s="1"/>
      <c r="N210" s="48"/>
    </row>
    <row r="211" spans="1:14" s="49" customFormat="1" x14ac:dyDescent="0.3">
      <c r="A211" s="1"/>
      <c r="B211" s="1"/>
      <c r="C211" s="1"/>
      <c r="D211" s="1"/>
      <c r="E211" s="1"/>
      <c r="F211" s="1"/>
      <c r="G211" s="1"/>
      <c r="H211" s="1"/>
      <c r="I211" s="1"/>
      <c r="J211" s="1"/>
      <c r="K211" s="1"/>
      <c r="L211" s="1"/>
      <c r="M211" s="1"/>
      <c r="N211" s="48"/>
    </row>
    <row r="212" spans="1:14" s="49" customFormat="1" x14ac:dyDescent="0.3">
      <c r="A212" s="1"/>
      <c r="B212" s="1"/>
      <c r="C212" s="1"/>
      <c r="D212" s="1"/>
      <c r="E212" s="1"/>
      <c r="F212" s="1"/>
      <c r="G212" s="1"/>
      <c r="H212" s="1"/>
      <c r="I212" s="1"/>
      <c r="J212" s="1"/>
      <c r="K212" s="1"/>
      <c r="L212" s="1"/>
      <c r="M212" s="1"/>
      <c r="N212" s="48"/>
    </row>
    <row r="213" spans="1:14" s="49" customFormat="1" x14ac:dyDescent="0.3">
      <c r="A213" s="1"/>
      <c r="B213" s="1"/>
      <c r="C213" s="1"/>
      <c r="D213" s="1"/>
      <c r="E213" s="1"/>
      <c r="F213" s="1"/>
      <c r="G213" s="1"/>
      <c r="H213" s="1"/>
      <c r="I213" s="1"/>
      <c r="J213" s="1"/>
      <c r="K213" s="1"/>
      <c r="L213" s="1"/>
      <c r="M213" s="1"/>
      <c r="N213" s="48"/>
    </row>
    <row r="214" spans="1:14" s="49" customFormat="1" x14ac:dyDescent="0.3">
      <c r="A214" s="1"/>
      <c r="B214" s="1"/>
      <c r="C214" s="1"/>
      <c r="D214" s="1"/>
      <c r="E214" s="1"/>
      <c r="F214" s="1"/>
      <c r="G214" s="1"/>
      <c r="H214" s="1"/>
      <c r="I214" s="1"/>
      <c r="J214" s="1"/>
      <c r="K214" s="1"/>
      <c r="L214" s="1"/>
      <c r="M214" s="1"/>
      <c r="N214" s="48"/>
    </row>
    <row r="215" spans="1:14" s="49" customFormat="1" x14ac:dyDescent="0.3">
      <c r="A215" s="1"/>
      <c r="B215" s="1"/>
      <c r="C215" s="1"/>
      <c r="D215" s="1"/>
      <c r="E215" s="1"/>
      <c r="F215" s="1"/>
      <c r="G215" s="1"/>
      <c r="H215" s="1"/>
      <c r="I215" s="1"/>
      <c r="J215" s="1"/>
      <c r="K215" s="1"/>
      <c r="L215" s="1"/>
      <c r="M215" s="1"/>
      <c r="N215" s="48"/>
    </row>
    <row r="216" spans="1:14" s="49" customFormat="1" x14ac:dyDescent="0.3">
      <c r="A216" s="1"/>
      <c r="B216" s="1"/>
      <c r="C216" s="1"/>
      <c r="D216" s="1"/>
      <c r="E216" s="1"/>
      <c r="F216" s="1"/>
      <c r="G216" s="1"/>
      <c r="H216" s="1"/>
      <c r="I216" s="1"/>
      <c r="J216" s="1"/>
      <c r="K216" s="1"/>
      <c r="L216" s="1"/>
      <c r="M216" s="1"/>
      <c r="N216" s="48"/>
    </row>
    <row r="217" spans="1:14" s="49" customFormat="1" x14ac:dyDescent="0.3">
      <c r="A217" s="1"/>
      <c r="B217" s="1"/>
      <c r="C217" s="1"/>
      <c r="D217" s="1"/>
      <c r="E217" s="1"/>
      <c r="F217" s="1"/>
      <c r="G217" s="1"/>
      <c r="H217" s="1"/>
      <c r="I217" s="1"/>
      <c r="J217" s="1"/>
      <c r="K217" s="1"/>
      <c r="L217" s="1"/>
      <c r="M217" s="1"/>
      <c r="N217" s="48"/>
    </row>
    <row r="218" spans="1:14" s="49" customFormat="1" x14ac:dyDescent="0.3">
      <c r="A218" s="1"/>
      <c r="B218" s="1"/>
      <c r="C218" s="1"/>
      <c r="D218" s="1"/>
      <c r="E218" s="1"/>
      <c r="F218" s="1"/>
      <c r="G218" s="1"/>
      <c r="H218" s="1"/>
      <c r="I218" s="1"/>
      <c r="J218" s="1"/>
      <c r="K218" s="1"/>
      <c r="L218" s="1"/>
      <c r="M218" s="1"/>
      <c r="N218" s="48"/>
    </row>
    <row r="219" spans="1:14" s="49" customFormat="1" x14ac:dyDescent="0.3">
      <c r="A219" s="1"/>
      <c r="B219" s="1"/>
      <c r="C219" s="1"/>
      <c r="D219" s="1"/>
      <c r="E219" s="1"/>
      <c r="F219" s="1"/>
      <c r="G219" s="1"/>
      <c r="H219" s="1"/>
      <c r="I219" s="1"/>
      <c r="J219" s="1"/>
      <c r="K219" s="1"/>
      <c r="L219" s="1"/>
      <c r="M219" s="1"/>
      <c r="N219" s="48"/>
    </row>
    <row r="220" spans="1:14" s="49" customFormat="1" x14ac:dyDescent="0.3">
      <c r="A220" s="1"/>
      <c r="B220" s="1"/>
      <c r="C220" s="1"/>
      <c r="D220" s="1"/>
      <c r="E220" s="1"/>
      <c r="F220" s="1"/>
      <c r="G220" s="1"/>
      <c r="H220" s="1"/>
      <c r="I220" s="1"/>
      <c r="J220" s="1"/>
      <c r="K220" s="1"/>
      <c r="L220" s="1"/>
      <c r="M220" s="1"/>
      <c r="N220" s="48"/>
    </row>
    <row r="221" spans="1:14" s="49" customFormat="1" x14ac:dyDescent="0.3">
      <c r="A221" s="1"/>
      <c r="B221" s="1"/>
      <c r="C221" s="1"/>
      <c r="D221" s="1"/>
      <c r="E221" s="1"/>
      <c r="F221" s="1"/>
      <c r="G221" s="1"/>
      <c r="H221" s="1"/>
      <c r="I221" s="1"/>
      <c r="J221" s="1"/>
      <c r="K221" s="1"/>
      <c r="L221" s="1"/>
      <c r="M221" s="1"/>
      <c r="N221" s="48"/>
    </row>
    <row r="222" spans="1:14" s="47" customFormat="1" x14ac:dyDescent="0.3">
      <c r="A222" s="1"/>
      <c r="B222" s="1"/>
      <c r="C222" s="1"/>
      <c r="D222" s="1"/>
      <c r="E222" s="1"/>
      <c r="F222" s="1"/>
      <c r="G222" s="1"/>
      <c r="H222" s="1"/>
      <c r="I222" s="1"/>
      <c r="J222" s="1"/>
      <c r="K222" s="1"/>
      <c r="L222" s="1"/>
      <c r="M222" s="1"/>
      <c r="N222" s="48"/>
    </row>
    <row r="223" spans="1:14" s="47" customFormat="1" x14ac:dyDescent="0.3">
      <c r="A223" s="1"/>
      <c r="B223" s="1"/>
      <c r="C223" s="1"/>
      <c r="D223" s="1"/>
      <c r="E223" s="1"/>
      <c r="F223" s="1"/>
      <c r="G223" s="1"/>
      <c r="H223" s="1"/>
      <c r="I223" s="1"/>
      <c r="J223" s="1"/>
      <c r="K223" s="1"/>
      <c r="L223" s="1"/>
      <c r="M223" s="1"/>
      <c r="N223" s="48"/>
    </row>
    <row r="224" spans="1:14" s="47" customFormat="1" x14ac:dyDescent="0.3">
      <c r="A224" s="1"/>
      <c r="B224" s="1"/>
      <c r="C224" s="1"/>
      <c r="D224" s="1"/>
      <c r="E224" s="1"/>
      <c r="F224" s="1"/>
      <c r="G224" s="1"/>
      <c r="H224" s="1"/>
      <c r="I224" s="1"/>
      <c r="J224" s="1"/>
      <c r="K224" s="1"/>
      <c r="L224" s="1"/>
      <c r="M224" s="1"/>
      <c r="N224" s="48"/>
    </row>
    <row r="225" spans="1:14" s="47" customFormat="1" ht="33" customHeight="1" x14ac:dyDescent="0.3">
      <c r="A225" s="1"/>
      <c r="B225" s="1"/>
      <c r="C225" s="1"/>
      <c r="D225" s="1"/>
      <c r="E225" s="1"/>
      <c r="F225" s="1"/>
      <c r="G225" s="1"/>
      <c r="H225" s="1"/>
      <c r="I225" s="1"/>
      <c r="J225" s="1"/>
      <c r="K225" s="1"/>
      <c r="L225" s="1"/>
      <c r="M225" s="1"/>
      <c r="N225" s="48"/>
    </row>
    <row r="226" spans="1:14" s="47" customFormat="1" x14ac:dyDescent="0.3">
      <c r="A226" s="1"/>
      <c r="B226" s="1"/>
      <c r="C226" s="1"/>
      <c r="D226" s="1"/>
      <c r="E226" s="1"/>
      <c r="F226" s="1"/>
      <c r="G226" s="1"/>
      <c r="H226" s="1"/>
      <c r="I226" s="1"/>
      <c r="J226" s="1"/>
      <c r="K226" s="1"/>
      <c r="L226" s="1"/>
      <c r="M226" s="1"/>
      <c r="N226" s="48"/>
    </row>
    <row r="227" spans="1:14" x14ac:dyDescent="0.3">
      <c r="N227" s="32"/>
    </row>
    <row r="228" spans="1:14" x14ac:dyDescent="0.3">
      <c r="N228" s="32"/>
    </row>
    <row r="229" spans="1:14" x14ac:dyDescent="0.3">
      <c r="N229" s="32"/>
    </row>
    <row r="230" spans="1:14" x14ac:dyDescent="0.3">
      <c r="N230" s="32"/>
    </row>
    <row r="231" spans="1:14" x14ac:dyDescent="0.3">
      <c r="N231" s="32"/>
    </row>
    <row r="232" spans="1:14" x14ac:dyDescent="0.3">
      <c r="N232" s="32"/>
    </row>
    <row r="233" spans="1:14" x14ac:dyDescent="0.3">
      <c r="N233" s="32"/>
    </row>
    <row r="234" spans="1:14" x14ac:dyDescent="0.3">
      <c r="N234" s="43"/>
    </row>
    <row r="235" spans="1:14" ht="31.5" customHeight="1" x14ac:dyDescent="0.3">
      <c r="N235" s="43"/>
    </row>
    <row r="236" spans="1:14" ht="31.5" customHeight="1" x14ac:dyDescent="0.3">
      <c r="N236" s="32"/>
    </row>
    <row r="237" spans="1:14" ht="31.5" customHeight="1" x14ac:dyDescent="0.3">
      <c r="N237" s="32"/>
    </row>
    <row r="238" spans="1:14" x14ac:dyDescent="0.3">
      <c r="N238" s="43"/>
    </row>
    <row r="239" spans="1:14" ht="24" customHeight="1" x14ac:dyDescent="0.3">
      <c r="N239" s="32"/>
    </row>
    <row r="240" spans="1:14" ht="24" customHeight="1" x14ac:dyDescent="0.3">
      <c r="N240" s="32"/>
    </row>
    <row r="241" spans="14:14" ht="24" customHeight="1" x14ac:dyDescent="0.3">
      <c r="N241" s="32"/>
    </row>
    <row r="242" spans="14:14" x14ac:dyDescent="0.3">
      <c r="N242" s="32"/>
    </row>
    <row r="243" spans="14:14" x14ac:dyDescent="0.3">
      <c r="N243" s="32"/>
    </row>
    <row r="244" spans="14:14" x14ac:dyDescent="0.3">
      <c r="N244" s="32"/>
    </row>
    <row r="245" spans="14:14" x14ac:dyDescent="0.3">
      <c r="N245" s="32"/>
    </row>
    <row r="246" spans="14:14" x14ac:dyDescent="0.3">
      <c r="N246" s="32"/>
    </row>
    <row r="247" spans="14:14" x14ac:dyDescent="0.3">
      <c r="N247" s="43"/>
    </row>
    <row r="248" spans="14:14" x14ac:dyDescent="0.3">
      <c r="N248" s="32"/>
    </row>
    <row r="249" spans="14:14" ht="36" customHeight="1" x14ac:dyDescent="0.3">
      <c r="N249" s="32"/>
    </row>
    <row r="250" spans="14:14" x14ac:dyDescent="0.3">
      <c r="N250" s="32"/>
    </row>
    <row r="251" spans="14:14" ht="23.25" customHeight="1" x14ac:dyDescent="0.3">
      <c r="N251" s="32"/>
    </row>
    <row r="252" spans="14:14" x14ac:dyDescent="0.3">
      <c r="N252" s="32"/>
    </row>
    <row r="253" spans="14:14" x14ac:dyDescent="0.3">
      <c r="N253" s="32"/>
    </row>
    <row r="254" spans="14:14" x14ac:dyDescent="0.3">
      <c r="N254" s="32"/>
    </row>
    <row r="255" spans="14:14" x14ac:dyDescent="0.3">
      <c r="N255" s="32"/>
    </row>
    <row r="256" spans="14:14" x14ac:dyDescent="0.3">
      <c r="N256" s="32"/>
    </row>
    <row r="257" spans="14:14" x14ac:dyDescent="0.3">
      <c r="N257" s="32"/>
    </row>
    <row r="258" spans="14:14" x14ac:dyDescent="0.3">
      <c r="N258" s="32"/>
    </row>
    <row r="259" spans="14:14" x14ac:dyDescent="0.3">
      <c r="N259" s="43"/>
    </row>
    <row r="260" spans="14:14" x14ac:dyDescent="0.3">
      <c r="N260" s="32"/>
    </row>
    <row r="261" spans="14:14" x14ac:dyDescent="0.3">
      <c r="N261" s="32"/>
    </row>
    <row r="262" spans="14:14" x14ac:dyDescent="0.3">
      <c r="N262" s="32"/>
    </row>
    <row r="263" spans="14:14" x14ac:dyDescent="0.3">
      <c r="N263" s="32"/>
    </row>
    <row r="264" spans="14:14" x14ac:dyDescent="0.3">
      <c r="N264" s="32"/>
    </row>
    <row r="265" spans="14:14" x14ac:dyDescent="0.3">
      <c r="N265" s="32"/>
    </row>
    <row r="266" spans="14:14" x14ac:dyDescent="0.3">
      <c r="N266" s="32"/>
    </row>
    <row r="267" spans="14:14" x14ac:dyDescent="0.3">
      <c r="N267" s="32"/>
    </row>
    <row r="268" spans="14:14" x14ac:dyDescent="0.3">
      <c r="N268" s="32"/>
    </row>
    <row r="269" spans="14:14" x14ac:dyDescent="0.3">
      <c r="N269" s="43"/>
    </row>
    <row r="270" spans="14:14" x14ac:dyDescent="0.3">
      <c r="N270" s="41"/>
    </row>
    <row r="273" spans="1:13" ht="112.5" customHeight="1" x14ac:dyDescent="0.3"/>
    <row r="278" spans="1:13" ht="26.25" customHeight="1" x14ac:dyDescent="0.3"/>
    <row r="280" spans="1:13" s="34" customFormat="1" ht="15" customHeight="1" x14ac:dyDescent="0.3">
      <c r="A280" s="1"/>
      <c r="B280" s="1"/>
      <c r="C280" s="1"/>
      <c r="D280" s="1"/>
      <c r="E280" s="1"/>
      <c r="F280" s="1"/>
      <c r="G280" s="1"/>
      <c r="H280" s="1"/>
      <c r="I280" s="1"/>
      <c r="J280" s="1"/>
      <c r="K280" s="1"/>
      <c r="L280" s="1"/>
      <c r="M280" s="1"/>
    </row>
  </sheetData>
  <mergeCells count="14">
    <mergeCell ref="A172:C172"/>
    <mergeCell ref="A174:M174"/>
    <mergeCell ref="E172:F172"/>
    <mergeCell ref="E173:F173"/>
    <mergeCell ref="A173:C173"/>
    <mergeCell ref="J172:M172"/>
    <mergeCell ref="A9:B9"/>
    <mergeCell ref="C9:G9"/>
    <mergeCell ref="I9:M9"/>
    <mergeCell ref="A1:M1"/>
    <mergeCell ref="A7:C8"/>
    <mergeCell ref="G7:H7"/>
    <mergeCell ref="L7:M7"/>
    <mergeCell ref="G8:H8"/>
  </mergeCells>
  <hyperlinks>
    <hyperlink ref="G7:H7" r:id="rId1" display="OBRA EN BIEN DE DOMINIO PUBLICO: (18)"/>
  </hyperlinks>
  <printOptions horizontalCentered="1"/>
  <pageMargins left="0.70866141732283472" right="0.62992125984251968" top="0.74803149606299213" bottom="0.74803149606299213" header="0.31496062992125984" footer="0.31496062992125984"/>
  <pageSetup scale="37"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42"/>
  <sheetViews>
    <sheetView view="pageBreakPreview" zoomScale="88" zoomScaleNormal="88" zoomScaleSheetLayoutView="88" zoomScalePageLayoutView="70" workbookViewId="0">
      <selection activeCell="J9" sqref="J9:N9"/>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18.7109375" style="1" customWidth="1"/>
    <col min="6" max="6" width="16.85546875" style="1" customWidth="1"/>
    <col min="7" max="7" width="38.140625" style="1" customWidth="1"/>
    <col min="8" max="8" width="42.140625" style="1" customWidth="1"/>
    <col min="9" max="9" width="55.140625" style="1" customWidth="1"/>
    <col min="10" max="11" width="11.42578125" style="1"/>
    <col min="12" max="12" width="13.5703125" style="1" customWidth="1"/>
    <col min="13" max="13" width="10.7109375" style="1" customWidth="1"/>
    <col min="14" max="14" width="12.8554687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103"/>
      <c r="C2" s="103"/>
      <c r="D2" s="103"/>
      <c r="E2" s="103"/>
      <c r="F2" s="103"/>
      <c r="G2" s="103"/>
      <c r="H2" s="103"/>
      <c r="I2" s="103"/>
      <c r="J2" s="103"/>
      <c r="K2" s="103"/>
      <c r="L2" s="103"/>
      <c r="M2" s="103"/>
      <c r="N2" s="103"/>
    </row>
    <row r="3" spans="2:15" ht="18.75" x14ac:dyDescent="0.3">
      <c r="B3" s="37" t="s">
        <v>7</v>
      </c>
      <c r="C3" s="37" t="s">
        <v>11</v>
      </c>
      <c r="D3" s="103"/>
      <c r="E3" s="103"/>
      <c r="F3" s="103"/>
      <c r="G3" s="103"/>
      <c r="H3" s="103"/>
      <c r="I3" s="103"/>
      <c r="J3" s="103"/>
      <c r="K3" s="103"/>
      <c r="L3" s="103"/>
      <c r="M3" s="103"/>
      <c r="N3" s="103"/>
    </row>
    <row r="4" spans="2:15" ht="18.75" x14ac:dyDescent="0.3">
      <c r="B4" s="37"/>
      <c r="C4" s="37"/>
      <c r="D4" s="103"/>
      <c r="E4" s="103"/>
      <c r="F4" s="103"/>
      <c r="G4" s="103"/>
      <c r="H4" s="103"/>
      <c r="I4" s="103"/>
      <c r="J4" s="103"/>
      <c r="K4" s="103"/>
      <c r="L4" s="103"/>
      <c r="M4" s="103"/>
      <c r="N4" s="103"/>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42" customHeight="1" x14ac:dyDescent="0.3">
      <c r="B9" s="233" t="s">
        <v>14</v>
      </c>
      <c r="C9" s="233"/>
      <c r="D9" s="234" t="s">
        <v>596</v>
      </c>
      <c r="E9" s="235"/>
      <c r="F9" s="235"/>
      <c r="G9" s="235"/>
      <c r="H9" s="235"/>
      <c r="I9" s="10" t="s">
        <v>16</v>
      </c>
      <c r="J9" s="244" t="s">
        <v>595</v>
      </c>
      <c r="K9" s="244"/>
      <c r="L9" s="244"/>
      <c r="M9" s="244"/>
      <c r="N9" s="244"/>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27" customHeight="1" x14ac:dyDescent="0.2">
      <c r="B12" s="147" t="s">
        <v>293</v>
      </c>
      <c r="C12" s="148"/>
      <c r="D12" s="149">
        <v>44480</v>
      </c>
      <c r="E12" s="150" t="s">
        <v>294</v>
      </c>
      <c r="F12" s="149">
        <v>44477</v>
      </c>
      <c r="G12" s="122" t="s">
        <v>563</v>
      </c>
      <c r="H12" s="151" t="s">
        <v>296</v>
      </c>
      <c r="I12" s="151" t="s">
        <v>295</v>
      </c>
      <c r="J12" s="152" t="s">
        <v>224</v>
      </c>
      <c r="K12" s="153">
        <v>36</v>
      </c>
      <c r="L12" s="154">
        <v>2801.72</v>
      </c>
      <c r="M12" s="155">
        <f t="shared" ref="M12:M18" si="0">L12*0.16</f>
        <v>448.27519999999998</v>
      </c>
      <c r="N12" s="156">
        <f t="shared" ref="N12:N18" si="1">(L12+M12)*K12</f>
        <v>116999.8272</v>
      </c>
      <c r="O12" s="44"/>
    </row>
    <row r="13" spans="2:15" s="21" customFormat="1" ht="66" customHeight="1" x14ac:dyDescent="0.2">
      <c r="B13" s="147" t="s">
        <v>297</v>
      </c>
      <c r="C13" s="148"/>
      <c r="D13" s="149">
        <v>44489</v>
      </c>
      <c r="E13" s="150" t="s">
        <v>31</v>
      </c>
      <c r="F13" s="149">
        <v>44488</v>
      </c>
      <c r="G13" s="122" t="s">
        <v>562</v>
      </c>
      <c r="H13" s="151" t="s">
        <v>298</v>
      </c>
      <c r="I13" s="151" t="s">
        <v>299</v>
      </c>
      <c r="J13" s="152" t="s">
        <v>32</v>
      </c>
      <c r="K13" s="153">
        <v>1</v>
      </c>
      <c r="L13" s="154">
        <v>7920</v>
      </c>
      <c r="M13" s="157">
        <f>L13*0</f>
        <v>0</v>
      </c>
      <c r="N13" s="123">
        <f t="shared" si="1"/>
        <v>7920</v>
      </c>
      <c r="O13" s="44"/>
    </row>
    <row r="14" spans="2:15" s="21" customFormat="1" ht="57" customHeight="1" x14ac:dyDescent="0.2">
      <c r="B14" s="147" t="s">
        <v>300</v>
      </c>
      <c r="C14" s="148"/>
      <c r="D14" s="149">
        <v>44501</v>
      </c>
      <c r="E14" s="150" t="s">
        <v>31</v>
      </c>
      <c r="F14" s="149">
        <v>44495</v>
      </c>
      <c r="G14" s="122" t="s">
        <v>562</v>
      </c>
      <c r="H14" s="151" t="s">
        <v>301</v>
      </c>
      <c r="I14" s="151" t="s">
        <v>302</v>
      </c>
      <c r="J14" s="152" t="s">
        <v>32</v>
      </c>
      <c r="K14" s="153">
        <v>1</v>
      </c>
      <c r="L14" s="154">
        <v>11376</v>
      </c>
      <c r="M14" s="157">
        <f>L14*0</f>
        <v>0</v>
      </c>
      <c r="N14" s="156">
        <f t="shared" si="1"/>
        <v>11376</v>
      </c>
      <c r="O14" s="44"/>
    </row>
    <row r="15" spans="2:15" s="21" customFormat="1" ht="57" customHeight="1" x14ac:dyDescent="0.2">
      <c r="B15" s="147" t="s">
        <v>344</v>
      </c>
      <c r="C15" s="148"/>
      <c r="D15" s="149">
        <v>44505</v>
      </c>
      <c r="E15" s="150" t="s">
        <v>31</v>
      </c>
      <c r="F15" s="149">
        <v>44503</v>
      </c>
      <c r="G15" s="122" t="s">
        <v>562</v>
      </c>
      <c r="H15" s="151" t="s">
        <v>301</v>
      </c>
      <c r="I15" s="151" t="s">
        <v>345</v>
      </c>
      <c r="J15" s="152" t="s">
        <v>32</v>
      </c>
      <c r="K15" s="153">
        <v>1</v>
      </c>
      <c r="L15" s="154">
        <v>11784</v>
      </c>
      <c r="M15" s="155">
        <v>0</v>
      </c>
      <c r="N15" s="156">
        <f t="shared" ref="N15" si="2">(L15+M15)*K15</f>
        <v>11784</v>
      </c>
      <c r="O15" s="44"/>
    </row>
    <row r="16" spans="2:15" s="21" customFormat="1" ht="52.5" customHeight="1" x14ac:dyDescent="0.2">
      <c r="B16" s="147" t="s">
        <v>303</v>
      </c>
      <c r="C16" s="148"/>
      <c r="D16" s="149">
        <v>44511</v>
      </c>
      <c r="E16" s="150" t="s">
        <v>31</v>
      </c>
      <c r="F16" s="149">
        <v>44510</v>
      </c>
      <c r="G16" s="122" t="s">
        <v>562</v>
      </c>
      <c r="H16" s="151" t="s">
        <v>301</v>
      </c>
      <c r="I16" s="151" t="s">
        <v>306</v>
      </c>
      <c r="J16" s="152" t="s">
        <v>32</v>
      </c>
      <c r="K16" s="153">
        <v>1</v>
      </c>
      <c r="L16" s="154">
        <v>11784</v>
      </c>
      <c r="M16" s="155">
        <v>0</v>
      </c>
      <c r="N16" s="156">
        <f t="shared" si="1"/>
        <v>11784</v>
      </c>
      <c r="O16" s="44"/>
    </row>
    <row r="17" spans="2:15" s="21" customFormat="1" ht="55.5" customHeight="1" x14ac:dyDescent="0.2">
      <c r="B17" s="147" t="s">
        <v>304</v>
      </c>
      <c r="C17" s="148"/>
      <c r="D17" s="149">
        <v>44517</v>
      </c>
      <c r="E17" s="150" t="s">
        <v>31</v>
      </c>
      <c r="F17" s="149">
        <v>44518</v>
      </c>
      <c r="G17" s="122" t="s">
        <v>562</v>
      </c>
      <c r="H17" s="151" t="s">
        <v>298</v>
      </c>
      <c r="I17" s="151" t="s">
        <v>305</v>
      </c>
      <c r="J17" s="152" t="s">
        <v>32</v>
      </c>
      <c r="K17" s="153">
        <v>1</v>
      </c>
      <c r="L17" s="154">
        <v>23549.4</v>
      </c>
      <c r="M17" s="155">
        <v>0</v>
      </c>
      <c r="N17" s="156">
        <f t="shared" si="1"/>
        <v>23549.4</v>
      </c>
      <c r="O17" s="44"/>
    </row>
    <row r="18" spans="2:15" s="21" customFormat="1" ht="43.5" customHeight="1" x14ac:dyDescent="0.2">
      <c r="B18" s="147" t="s">
        <v>307</v>
      </c>
      <c r="C18" s="148"/>
      <c r="D18" s="149">
        <v>44518</v>
      </c>
      <c r="E18" s="150" t="s">
        <v>308</v>
      </c>
      <c r="F18" s="149">
        <v>44517</v>
      </c>
      <c r="G18" s="158" t="s">
        <v>564</v>
      </c>
      <c r="H18" s="151" t="s">
        <v>309</v>
      </c>
      <c r="I18" s="151" t="s">
        <v>310</v>
      </c>
      <c r="J18" s="152" t="s">
        <v>36</v>
      </c>
      <c r="K18" s="153">
        <v>1</v>
      </c>
      <c r="L18" s="154">
        <v>103103.48</v>
      </c>
      <c r="M18" s="155">
        <f t="shared" si="0"/>
        <v>16496.556799999998</v>
      </c>
      <c r="N18" s="156">
        <f t="shared" si="1"/>
        <v>119600.0368</v>
      </c>
      <c r="O18" s="44"/>
    </row>
    <row r="19" spans="2:15" s="21" customFormat="1" ht="55.5" customHeight="1" x14ac:dyDescent="0.2">
      <c r="B19" s="147" t="s">
        <v>346</v>
      </c>
      <c r="C19" s="148"/>
      <c r="D19" s="149">
        <v>44525</v>
      </c>
      <c r="E19" s="150" t="s">
        <v>31</v>
      </c>
      <c r="F19" s="149">
        <v>44524</v>
      </c>
      <c r="G19" s="122" t="s">
        <v>562</v>
      </c>
      <c r="H19" s="151" t="s">
        <v>301</v>
      </c>
      <c r="I19" s="151" t="s">
        <v>347</v>
      </c>
      <c r="J19" s="152" t="s">
        <v>32</v>
      </c>
      <c r="K19" s="153">
        <v>1</v>
      </c>
      <c r="L19" s="154">
        <v>23549.4</v>
      </c>
      <c r="M19" s="155">
        <v>0</v>
      </c>
      <c r="N19" s="156">
        <f t="shared" ref="N19:N20" si="3">(L19+M19)*K19</f>
        <v>23549.4</v>
      </c>
      <c r="O19" s="44"/>
    </row>
    <row r="20" spans="2:15" s="21" customFormat="1" ht="45.75" customHeight="1" x14ac:dyDescent="0.2">
      <c r="B20" s="147" t="s">
        <v>348</v>
      </c>
      <c r="C20" s="148"/>
      <c r="D20" s="149">
        <v>44545</v>
      </c>
      <c r="E20" s="150" t="s">
        <v>349</v>
      </c>
      <c r="F20" s="149">
        <v>44544</v>
      </c>
      <c r="G20" s="122" t="s">
        <v>565</v>
      </c>
      <c r="H20" s="151" t="s">
        <v>350</v>
      </c>
      <c r="I20" s="151" t="s">
        <v>351</v>
      </c>
      <c r="J20" s="152" t="s">
        <v>51</v>
      </c>
      <c r="K20" s="153">
        <v>1</v>
      </c>
      <c r="L20" s="154">
        <v>11379.31</v>
      </c>
      <c r="M20" s="155">
        <f t="shared" ref="M20" si="4">L20*0.16</f>
        <v>1820.6895999999999</v>
      </c>
      <c r="N20" s="156">
        <f t="shared" si="3"/>
        <v>13199.999599999999</v>
      </c>
      <c r="O20" s="67"/>
    </row>
    <row r="21" spans="2:15" s="21" customFormat="1" ht="47.25" customHeight="1" x14ac:dyDescent="0.2">
      <c r="B21" s="147" t="s">
        <v>352</v>
      </c>
      <c r="C21" s="148"/>
      <c r="D21" s="149">
        <v>44552</v>
      </c>
      <c r="E21" s="150" t="s">
        <v>353</v>
      </c>
      <c r="F21" s="149">
        <v>44550</v>
      </c>
      <c r="G21" s="122" t="s">
        <v>566</v>
      </c>
      <c r="H21" s="151" t="s">
        <v>354</v>
      </c>
      <c r="I21" s="151" t="s">
        <v>355</v>
      </c>
      <c r="J21" s="152" t="s">
        <v>361</v>
      </c>
      <c r="K21" s="153">
        <v>10</v>
      </c>
      <c r="L21" s="154">
        <v>73.28</v>
      </c>
      <c r="M21" s="155">
        <f t="shared" ref="M21:M26" si="5">L21*0.16</f>
        <v>11.7248</v>
      </c>
      <c r="N21" s="156">
        <f t="shared" ref="N21:N26" si="6">(L21+M21)*K21</f>
        <v>850.048</v>
      </c>
      <c r="O21" s="44"/>
    </row>
    <row r="22" spans="2:15" s="21" customFormat="1" ht="48" customHeight="1" x14ac:dyDescent="0.2">
      <c r="B22" s="147" t="s">
        <v>352</v>
      </c>
      <c r="C22" s="148"/>
      <c r="D22" s="149">
        <v>44552</v>
      </c>
      <c r="E22" s="150" t="s">
        <v>353</v>
      </c>
      <c r="F22" s="149">
        <v>44550</v>
      </c>
      <c r="G22" s="122" t="s">
        <v>566</v>
      </c>
      <c r="H22" s="151" t="s">
        <v>354</v>
      </c>
      <c r="I22" s="151" t="s">
        <v>356</v>
      </c>
      <c r="J22" s="152" t="s">
        <v>21</v>
      </c>
      <c r="K22" s="153">
        <v>10</v>
      </c>
      <c r="L22" s="154">
        <v>241.37</v>
      </c>
      <c r="M22" s="155">
        <f t="shared" si="5"/>
        <v>38.619199999999999</v>
      </c>
      <c r="N22" s="156">
        <f t="shared" si="6"/>
        <v>2799.8919999999998</v>
      </c>
      <c r="O22" s="44"/>
    </row>
    <row r="23" spans="2:15" s="21" customFormat="1" ht="43.5" customHeight="1" x14ac:dyDescent="0.2">
      <c r="B23" s="147" t="s">
        <v>352</v>
      </c>
      <c r="C23" s="148"/>
      <c r="D23" s="149">
        <v>44552</v>
      </c>
      <c r="E23" s="150" t="s">
        <v>353</v>
      </c>
      <c r="F23" s="149">
        <v>44550</v>
      </c>
      <c r="G23" s="122" t="s">
        <v>566</v>
      </c>
      <c r="H23" s="151" t="s">
        <v>354</v>
      </c>
      <c r="I23" s="151" t="s">
        <v>357</v>
      </c>
      <c r="J23" s="152" t="s">
        <v>21</v>
      </c>
      <c r="K23" s="153">
        <v>10</v>
      </c>
      <c r="L23" s="154">
        <v>56.03</v>
      </c>
      <c r="M23" s="155">
        <f t="shared" si="5"/>
        <v>8.9648000000000003</v>
      </c>
      <c r="N23" s="156">
        <f t="shared" si="6"/>
        <v>649.94799999999998</v>
      </c>
      <c r="O23" s="44"/>
    </row>
    <row r="24" spans="2:15" s="21" customFormat="1" ht="44.25" customHeight="1" x14ac:dyDescent="0.2">
      <c r="B24" s="147" t="s">
        <v>352</v>
      </c>
      <c r="C24" s="148"/>
      <c r="D24" s="149">
        <v>44552</v>
      </c>
      <c r="E24" s="150" t="s">
        <v>353</v>
      </c>
      <c r="F24" s="149">
        <v>44550</v>
      </c>
      <c r="G24" s="122" t="s">
        <v>566</v>
      </c>
      <c r="H24" s="151" t="s">
        <v>354</v>
      </c>
      <c r="I24" s="151" t="s">
        <v>358</v>
      </c>
      <c r="J24" s="152" t="s">
        <v>21</v>
      </c>
      <c r="K24" s="153">
        <v>45</v>
      </c>
      <c r="L24" s="154">
        <v>51.72</v>
      </c>
      <c r="M24" s="155">
        <f t="shared" si="5"/>
        <v>8.2751999999999999</v>
      </c>
      <c r="N24" s="156">
        <f t="shared" si="6"/>
        <v>2699.7839999999997</v>
      </c>
      <c r="O24" s="67"/>
    </row>
    <row r="25" spans="2:15" s="21" customFormat="1" ht="45.75" customHeight="1" x14ac:dyDescent="0.2">
      <c r="B25" s="147" t="s">
        <v>352</v>
      </c>
      <c r="C25" s="148"/>
      <c r="D25" s="149">
        <v>44552</v>
      </c>
      <c r="E25" s="150" t="s">
        <v>353</v>
      </c>
      <c r="F25" s="149">
        <v>44550</v>
      </c>
      <c r="G25" s="122" t="s">
        <v>566</v>
      </c>
      <c r="H25" s="151" t="s">
        <v>354</v>
      </c>
      <c r="I25" s="159" t="s">
        <v>359</v>
      </c>
      <c r="J25" s="152" t="s">
        <v>21</v>
      </c>
      <c r="K25" s="160">
        <v>20</v>
      </c>
      <c r="L25" s="154">
        <v>77.58</v>
      </c>
      <c r="M25" s="155">
        <f t="shared" si="5"/>
        <v>12.412800000000001</v>
      </c>
      <c r="N25" s="156">
        <f t="shared" si="6"/>
        <v>1799.856</v>
      </c>
      <c r="O25" s="67"/>
    </row>
    <row r="26" spans="2:15" s="21" customFormat="1" ht="44.25" customHeight="1" x14ac:dyDescent="0.2">
      <c r="B26" s="147" t="s">
        <v>352</v>
      </c>
      <c r="C26" s="148"/>
      <c r="D26" s="149">
        <v>44552</v>
      </c>
      <c r="E26" s="150" t="s">
        <v>353</v>
      </c>
      <c r="F26" s="149">
        <v>44550</v>
      </c>
      <c r="G26" s="122" t="s">
        <v>566</v>
      </c>
      <c r="H26" s="151" t="s">
        <v>354</v>
      </c>
      <c r="I26" s="159" t="s">
        <v>360</v>
      </c>
      <c r="J26" s="161" t="s">
        <v>38</v>
      </c>
      <c r="K26" s="160">
        <v>25</v>
      </c>
      <c r="L26" s="154">
        <v>47.42</v>
      </c>
      <c r="M26" s="155">
        <f t="shared" si="5"/>
        <v>7.5872000000000002</v>
      </c>
      <c r="N26" s="156">
        <f t="shared" si="6"/>
        <v>1375.18</v>
      </c>
      <c r="O26" s="67"/>
    </row>
    <row r="27" spans="2:15" s="21" customFormat="1" ht="45" customHeight="1" x14ac:dyDescent="0.2">
      <c r="B27" s="147" t="s">
        <v>363</v>
      </c>
      <c r="C27" s="162"/>
      <c r="D27" s="149">
        <v>44552</v>
      </c>
      <c r="E27" s="163" t="s">
        <v>362</v>
      </c>
      <c r="F27" s="149">
        <v>44550</v>
      </c>
      <c r="G27" s="158" t="s">
        <v>564</v>
      </c>
      <c r="H27" s="159" t="s">
        <v>309</v>
      </c>
      <c r="I27" s="159" t="s">
        <v>364</v>
      </c>
      <c r="J27" s="161" t="s">
        <v>36</v>
      </c>
      <c r="K27" s="160">
        <v>1</v>
      </c>
      <c r="L27" s="154">
        <v>4482.76</v>
      </c>
      <c r="M27" s="155">
        <f t="shared" ref="M27:M28" si="7">L27*0.16</f>
        <v>717.24160000000006</v>
      </c>
      <c r="N27" s="156">
        <f t="shared" ref="N27:N28" si="8">(L27+M27)*K27</f>
        <v>5200.0016000000005</v>
      </c>
      <c r="O27" s="67"/>
    </row>
    <row r="28" spans="2:15" s="21" customFormat="1" ht="49.5" customHeight="1" x14ac:dyDescent="0.2">
      <c r="B28" s="147" t="s">
        <v>363</v>
      </c>
      <c r="C28" s="162"/>
      <c r="D28" s="149">
        <v>44552</v>
      </c>
      <c r="E28" s="163" t="s">
        <v>362</v>
      </c>
      <c r="F28" s="149">
        <v>44550</v>
      </c>
      <c r="G28" s="158" t="s">
        <v>564</v>
      </c>
      <c r="H28" s="159" t="s">
        <v>309</v>
      </c>
      <c r="I28" s="159" t="s">
        <v>365</v>
      </c>
      <c r="J28" s="161" t="s">
        <v>36</v>
      </c>
      <c r="K28" s="160">
        <v>1</v>
      </c>
      <c r="L28" s="154">
        <v>4482.76</v>
      </c>
      <c r="M28" s="155">
        <f t="shared" si="7"/>
        <v>717.24160000000006</v>
      </c>
      <c r="N28" s="156">
        <f t="shared" si="8"/>
        <v>5200.0016000000005</v>
      </c>
      <c r="O28" s="67"/>
    </row>
    <row r="29" spans="2:15" s="21" customFormat="1" ht="20.25" customHeight="1" thickBot="1" x14ac:dyDescent="0.25">
      <c r="B29" s="164"/>
      <c r="C29" s="165"/>
      <c r="D29" s="166"/>
      <c r="E29" s="167"/>
      <c r="F29" s="166"/>
      <c r="G29" s="168"/>
      <c r="H29" s="169"/>
      <c r="I29" s="169"/>
      <c r="J29" s="170"/>
      <c r="K29" s="171"/>
      <c r="L29" s="172"/>
      <c r="M29" s="173"/>
      <c r="N29" s="174"/>
      <c r="O29" s="67"/>
    </row>
    <row r="30" spans="2:15" s="21" customFormat="1" ht="27" customHeight="1" x14ac:dyDescent="0.2">
      <c r="B30" s="175"/>
      <c r="C30" s="175"/>
      <c r="D30" s="175"/>
      <c r="E30" s="176"/>
      <c r="F30" s="177"/>
      <c r="G30" s="177"/>
      <c r="H30" s="178"/>
      <c r="I30" s="179"/>
      <c r="J30" s="180"/>
      <c r="K30" s="181"/>
      <c r="L30" s="182"/>
      <c r="M30" s="183"/>
      <c r="N30" s="183"/>
      <c r="O30" s="44"/>
    </row>
    <row r="31" spans="2:15" x14ac:dyDescent="0.3">
      <c r="B31" s="184" t="s">
        <v>8</v>
      </c>
      <c r="C31" s="185"/>
      <c r="D31" s="186"/>
      <c r="E31" s="186"/>
      <c r="F31" s="186"/>
      <c r="G31" s="186"/>
      <c r="H31" s="186"/>
      <c r="I31" s="186"/>
      <c r="J31" s="186"/>
      <c r="K31" s="186"/>
      <c r="L31" s="186"/>
      <c r="M31" s="186"/>
      <c r="N31" s="187"/>
      <c r="O31" s="42"/>
    </row>
    <row r="32" spans="2:15" x14ac:dyDescent="0.3">
      <c r="B32" s="184"/>
      <c r="C32" s="185"/>
      <c r="D32" s="186"/>
      <c r="E32" s="186"/>
      <c r="F32" s="186"/>
      <c r="G32" s="186"/>
      <c r="H32" s="186"/>
      <c r="I32" s="186"/>
      <c r="J32" s="186"/>
      <c r="K32" s="186"/>
      <c r="L32" s="186"/>
      <c r="M32" s="186"/>
      <c r="N32" s="187"/>
      <c r="O32" s="42"/>
    </row>
    <row r="33" spans="2:15" x14ac:dyDescent="0.3">
      <c r="B33" s="184"/>
      <c r="C33" s="185"/>
      <c r="D33" s="186"/>
      <c r="E33" s="186"/>
      <c r="F33" s="186"/>
      <c r="G33" s="186"/>
      <c r="H33" s="186"/>
      <c r="I33" s="186"/>
      <c r="J33" s="186"/>
      <c r="K33" s="186"/>
      <c r="L33" s="186"/>
      <c r="M33" s="186"/>
      <c r="N33" s="187"/>
      <c r="O33" s="42"/>
    </row>
    <row r="34" spans="2:15" x14ac:dyDescent="0.3">
      <c r="B34" s="184"/>
      <c r="C34" s="185"/>
      <c r="D34" s="186"/>
      <c r="E34" s="186"/>
      <c r="F34" s="186"/>
      <c r="G34" s="186"/>
      <c r="H34" s="186"/>
      <c r="I34" s="186"/>
      <c r="J34" s="186"/>
      <c r="K34" s="186"/>
      <c r="L34" s="186"/>
      <c r="M34" s="186"/>
      <c r="N34" s="186"/>
      <c r="O34" s="42"/>
    </row>
    <row r="35" spans="2:15" x14ac:dyDescent="0.3">
      <c r="B35" s="186"/>
      <c r="C35" s="186"/>
      <c r="D35" s="186"/>
      <c r="E35" s="186"/>
      <c r="F35" s="186"/>
      <c r="G35" s="186"/>
      <c r="H35" s="186"/>
      <c r="I35" s="186"/>
      <c r="J35" s="186"/>
      <c r="K35" s="186"/>
      <c r="L35" s="186"/>
      <c r="M35" s="186"/>
      <c r="N35" s="186"/>
    </row>
    <row r="36" spans="2:15" x14ac:dyDescent="0.3">
      <c r="B36" s="188"/>
      <c r="C36" s="189"/>
      <c r="D36" s="186"/>
      <c r="E36" s="190"/>
      <c r="F36" s="189"/>
      <c r="G36" s="191"/>
      <c r="H36" s="186"/>
      <c r="I36" s="192"/>
      <c r="J36" s="186"/>
      <c r="K36" s="189"/>
      <c r="L36" s="192"/>
      <c r="M36" s="189"/>
      <c r="N36" s="186"/>
    </row>
    <row r="37" spans="2:15" ht="22.5" customHeight="1" x14ac:dyDescent="0.3">
      <c r="B37" s="245" t="s">
        <v>341</v>
      </c>
      <c r="C37" s="245"/>
      <c r="D37" s="245"/>
      <c r="E37" s="193"/>
      <c r="F37" s="246" t="s">
        <v>366</v>
      </c>
      <c r="G37" s="246"/>
      <c r="H37" s="186"/>
      <c r="I37" s="194" t="s">
        <v>342</v>
      </c>
      <c r="J37" s="186"/>
      <c r="K37" s="246" t="s">
        <v>343</v>
      </c>
      <c r="L37" s="246"/>
      <c r="M37" s="246"/>
      <c r="N37" s="246"/>
    </row>
    <row r="38" spans="2:15" x14ac:dyDescent="0.3">
      <c r="B38" s="247" t="s">
        <v>0</v>
      </c>
      <c r="C38" s="247"/>
      <c r="D38" s="247"/>
      <c r="E38" s="195"/>
      <c r="F38" s="247" t="s">
        <v>1</v>
      </c>
      <c r="G38" s="247"/>
      <c r="H38" s="186"/>
      <c r="I38" s="194" t="s">
        <v>2</v>
      </c>
      <c r="J38" s="186"/>
      <c r="K38" s="196" t="s">
        <v>9</v>
      </c>
      <c r="L38" s="196"/>
      <c r="M38" s="196"/>
      <c r="N38" s="186"/>
    </row>
    <row r="39" spans="2:15" x14ac:dyDescent="0.3">
      <c r="B39" s="227" t="s">
        <v>6</v>
      </c>
      <c r="C39" s="227"/>
      <c r="D39" s="227"/>
      <c r="E39" s="227"/>
      <c r="F39" s="227"/>
      <c r="G39" s="227"/>
      <c r="H39" s="227"/>
      <c r="I39" s="227"/>
      <c r="J39" s="227"/>
      <c r="K39" s="227"/>
      <c r="L39" s="227"/>
      <c r="M39" s="227"/>
      <c r="N39" s="227"/>
    </row>
    <row r="40" spans="2:15" ht="26.25" customHeight="1" x14ac:dyDescent="0.3"/>
    <row r="42" spans="2:15" s="34" customFormat="1" ht="15" customHeight="1" x14ac:dyDescent="0.3">
      <c r="B42" s="1"/>
      <c r="C42" s="1"/>
      <c r="D42" s="1"/>
      <c r="E42" s="1"/>
      <c r="F42" s="1"/>
      <c r="G42" s="1"/>
      <c r="H42" s="1"/>
      <c r="I42" s="1"/>
      <c r="J42" s="1"/>
      <c r="K42" s="1"/>
      <c r="L42" s="1"/>
      <c r="M42" s="1"/>
      <c r="N42" s="1"/>
    </row>
  </sheetData>
  <mergeCells count="14">
    <mergeCell ref="B9:C9"/>
    <mergeCell ref="D9:H9"/>
    <mergeCell ref="J9:N9"/>
    <mergeCell ref="B1:N1"/>
    <mergeCell ref="B7:D8"/>
    <mergeCell ref="H7:I7"/>
    <mergeCell ref="M7:N7"/>
    <mergeCell ref="H8:I8"/>
    <mergeCell ref="B39:N39"/>
    <mergeCell ref="B37:D37"/>
    <mergeCell ref="F37:G37"/>
    <mergeCell ref="K37:N37"/>
    <mergeCell ref="B38:D38"/>
    <mergeCell ref="F38:G38"/>
  </mergeCells>
  <hyperlinks>
    <hyperlink ref="H7:I7" r:id="rId1" display="OBRA EN BIEN DE DOMINIO PUBLICO: (18)"/>
  </hyperlinks>
  <printOptions horizontalCentered="1"/>
  <pageMargins left="0.19685039370078741" right="0.19685039370078741" top="0.35433070866141736" bottom="0.35433070866141736" header="0.31496062992125984" footer="0.31496062992125984"/>
  <pageSetup scale="43"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O62"/>
  <sheetViews>
    <sheetView view="pageBreakPreview" topLeftCell="C1" zoomScale="88" zoomScaleNormal="88" zoomScaleSheetLayoutView="88" zoomScalePageLayoutView="70" workbookViewId="0">
      <selection activeCell="J9" sqref="J9:N9"/>
    </sheetView>
  </sheetViews>
  <sheetFormatPr baseColWidth="10" defaultRowHeight="16.5" x14ac:dyDescent="0.3"/>
  <cols>
    <col min="1" max="1" width="11.42578125" style="1"/>
    <col min="2" max="2" width="18.7109375" style="1" customWidth="1"/>
    <col min="3" max="3" width="11.42578125" style="1"/>
    <col min="4" max="4" width="14.140625" style="1" customWidth="1"/>
    <col min="5" max="5" width="22.5703125" style="1" customWidth="1"/>
    <col min="6" max="6" width="16.85546875" style="1" customWidth="1"/>
    <col min="7" max="7" width="38.140625" style="1" customWidth="1"/>
    <col min="8" max="8" width="42.140625" style="1" customWidth="1"/>
    <col min="9" max="9" width="68" style="1" customWidth="1"/>
    <col min="10" max="11" width="11.42578125" style="1"/>
    <col min="12" max="12" width="11.5703125" style="1" customWidth="1"/>
    <col min="13" max="13" width="10.7109375" style="1" customWidth="1"/>
    <col min="14" max="14" width="12.85546875" style="1" customWidth="1"/>
    <col min="15" max="16384" width="11.42578125" style="1"/>
  </cols>
  <sheetData>
    <row r="1" spans="2:15" ht="18.75" x14ac:dyDescent="0.3">
      <c r="B1" s="228" t="s">
        <v>10</v>
      </c>
      <c r="C1" s="228"/>
      <c r="D1" s="228"/>
      <c r="E1" s="228"/>
      <c r="F1" s="228"/>
      <c r="G1" s="228"/>
      <c r="H1" s="228"/>
      <c r="I1" s="228"/>
      <c r="J1" s="228"/>
      <c r="K1" s="228"/>
      <c r="L1" s="228"/>
      <c r="M1" s="228"/>
      <c r="N1" s="228"/>
    </row>
    <row r="2" spans="2:15" ht="18.75" x14ac:dyDescent="0.3">
      <c r="B2" s="104"/>
      <c r="C2" s="104"/>
      <c r="D2" s="104"/>
      <c r="E2" s="104"/>
      <c r="F2" s="104"/>
      <c r="G2" s="104"/>
      <c r="H2" s="104"/>
      <c r="I2" s="104"/>
      <c r="J2" s="104"/>
      <c r="K2" s="104"/>
      <c r="L2" s="104"/>
      <c r="M2" s="104"/>
      <c r="N2" s="104"/>
    </row>
    <row r="3" spans="2:15" ht="18.75" x14ac:dyDescent="0.3">
      <c r="B3" s="37" t="s">
        <v>7</v>
      </c>
      <c r="C3" s="37" t="s">
        <v>11</v>
      </c>
      <c r="D3" s="104"/>
      <c r="E3" s="104"/>
      <c r="F3" s="104"/>
      <c r="G3" s="104"/>
      <c r="H3" s="104"/>
      <c r="I3" s="104"/>
      <c r="J3" s="104"/>
      <c r="K3" s="104"/>
      <c r="L3" s="104"/>
      <c r="M3" s="104"/>
      <c r="N3" s="104"/>
    </row>
    <row r="4" spans="2:15" ht="18.75" x14ac:dyDescent="0.3">
      <c r="B4" s="37"/>
      <c r="C4" s="37"/>
      <c r="D4" s="104"/>
      <c r="E4" s="104"/>
      <c r="F4" s="104"/>
      <c r="G4" s="104"/>
      <c r="H4" s="104"/>
      <c r="I4" s="104"/>
      <c r="J4" s="104"/>
      <c r="K4" s="104"/>
      <c r="L4" s="104"/>
      <c r="M4" s="104"/>
      <c r="N4" s="104"/>
    </row>
    <row r="5" spans="2:15" x14ac:dyDescent="0.3">
      <c r="B5" s="37" t="s">
        <v>54</v>
      </c>
      <c r="C5" s="37"/>
      <c r="D5" s="35"/>
      <c r="E5" s="35"/>
      <c r="F5" s="35"/>
      <c r="G5" s="35"/>
      <c r="H5" s="35"/>
      <c r="I5" s="35"/>
      <c r="J5" s="35"/>
      <c r="K5" s="35"/>
      <c r="L5" s="35"/>
      <c r="M5" s="35"/>
      <c r="N5" s="35"/>
    </row>
    <row r="6" spans="2:15" ht="11.25" customHeight="1" x14ac:dyDescent="0.35">
      <c r="B6" s="2"/>
      <c r="L6" s="3"/>
      <c r="M6" s="3"/>
      <c r="N6" s="3"/>
    </row>
    <row r="7" spans="2:15" ht="15" customHeight="1" x14ac:dyDescent="0.3">
      <c r="B7" s="229" t="s">
        <v>15</v>
      </c>
      <c r="C7" s="229"/>
      <c r="D7" s="229"/>
      <c r="E7" s="4" t="s">
        <v>3</v>
      </c>
      <c r="F7" s="5" t="s">
        <v>5</v>
      </c>
      <c r="G7" s="5"/>
      <c r="H7" s="230" t="s">
        <v>12</v>
      </c>
      <c r="I7" s="230"/>
      <c r="J7" s="5" t="s">
        <v>5</v>
      </c>
      <c r="L7" s="7"/>
      <c r="M7" s="231"/>
      <c r="N7" s="231"/>
    </row>
    <row r="8" spans="2:15" x14ac:dyDescent="0.3">
      <c r="B8" s="229"/>
      <c r="C8" s="229"/>
      <c r="D8" s="229"/>
      <c r="E8" s="8" t="s">
        <v>4</v>
      </c>
      <c r="F8" s="6"/>
      <c r="G8" s="5"/>
      <c r="H8" s="232" t="s">
        <v>13</v>
      </c>
      <c r="I8" s="232"/>
      <c r="J8" s="5"/>
      <c r="M8" s="9"/>
      <c r="N8" s="9"/>
    </row>
    <row r="9" spans="2:15" ht="35.25" customHeight="1" x14ac:dyDescent="0.3">
      <c r="B9" s="233" t="s">
        <v>14</v>
      </c>
      <c r="C9" s="233"/>
      <c r="D9" s="234" t="s">
        <v>415</v>
      </c>
      <c r="E9" s="235"/>
      <c r="F9" s="235"/>
      <c r="G9" s="235"/>
      <c r="H9" s="235"/>
      <c r="I9" s="10" t="s">
        <v>16</v>
      </c>
      <c r="J9" s="241" t="s">
        <v>598</v>
      </c>
      <c r="K9" s="241"/>
      <c r="L9" s="241"/>
      <c r="M9" s="241"/>
      <c r="N9" s="241"/>
    </row>
    <row r="10" spans="2:15" ht="17.25" thickBot="1" x14ac:dyDescent="0.35">
      <c r="B10" s="11"/>
      <c r="C10" s="11"/>
      <c r="D10" s="12"/>
      <c r="E10" s="13"/>
      <c r="F10" s="14"/>
      <c r="G10" s="14"/>
      <c r="H10" s="11"/>
      <c r="I10" s="11"/>
      <c r="J10" s="12"/>
      <c r="K10" s="15"/>
      <c r="L10" s="11"/>
      <c r="M10" s="11"/>
      <c r="N10" s="11"/>
    </row>
    <row r="11" spans="2:15" ht="54.75" customHeight="1" thickBot="1" x14ac:dyDescent="0.35">
      <c r="B11" s="45" t="s">
        <v>26</v>
      </c>
      <c r="C11" s="16" t="s">
        <v>30</v>
      </c>
      <c r="D11" s="16" t="s">
        <v>29</v>
      </c>
      <c r="E11" s="17" t="s">
        <v>28</v>
      </c>
      <c r="F11" s="18" t="s">
        <v>27</v>
      </c>
      <c r="G11" s="18" t="s">
        <v>19</v>
      </c>
      <c r="H11" s="16" t="s">
        <v>18</v>
      </c>
      <c r="I11" s="16" t="s">
        <v>17</v>
      </c>
      <c r="J11" s="16" t="s">
        <v>25</v>
      </c>
      <c r="K11" s="19" t="s">
        <v>20</v>
      </c>
      <c r="L11" s="16" t="s">
        <v>24</v>
      </c>
      <c r="M11" s="16" t="s">
        <v>23</v>
      </c>
      <c r="N11" s="20" t="s">
        <v>22</v>
      </c>
    </row>
    <row r="12" spans="2:15" s="21" customFormat="1" ht="44.25" customHeight="1" x14ac:dyDescent="0.2">
      <c r="B12" s="51" t="s">
        <v>447</v>
      </c>
      <c r="C12" s="56"/>
      <c r="D12" s="52">
        <v>44539</v>
      </c>
      <c r="E12" s="57" t="s">
        <v>31</v>
      </c>
      <c r="F12" s="52">
        <v>44539</v>
      </c>
      <c r="G12" s="89" t="s">
        <v>555</v>
      </c>
      <c r="H12" s="58" t="s">
        <v>416</v>
      </c>
      <c r="I12" s="58" t="s">
        <v>448</v>
      </c>
      <c r="J12" s="59" t="s">
        <v>32</v>
      </c>
      <c r="K12" s="53">
        <v>1</v>
      </c>
      <c r="L12" s="54">
        <v>15276</v>
      </c>
      <c r="M12" s="55">
        <f>L12*0</f>
        <v>0</v>
      </c>
      <c r="N12" s="61">
        <f>(L12+M12)*K12</f>
        <v>15276</v>
      </c>
      <c r="O12" s="44"/>
    </row>
    <row r="13" spans="2:15" s="21" customFormat="1" ht="44.25" customHeight="1" x14ac:dyDescent="0.2">
      <c r="B13" s="51" t="s">
        <v>454</v>
      </c>
      <c r="C13" s="56"/>
      <c r="D13" s="52">
        <v>44546</v>
      </c>
      <c r="E13" s="57" t="s">
        <v>31</v>
      </c>
      <c r="F13" s="52">
        <v>44545</v>
      </c>
      <c r="G13" s="89" t="s">
        <v>555</v>
      </c>
      <c r="H13" s="58" t="s">
        <v>417</v>
      </c>
      <c r="I13" s="58" t="s">
        <v>455</v>
      </c>
      <c r="J13" s="59" t="s">
        <v>32</v>
      </c>
      <c r="K13" s="53">
        <v>1</v>
      </c>
      <c r="L13" s="54">
        <v>15276</v>
      </c>
      <c r="M13" s="55">
        <f>L13*0</f>
        <v>0</v>
      </c>
      <c r="N13" s="40">
        <f t="shared" ref="N13:N14" si="0">(L13+M13)*K13</f>
        <v>15276</v>
      </c>
      <c r="O13" s="44"/>
    </row>
    <row r="14" spans="2:15" s="21" customFormat="1" ht="36" customHeight="1" x14ac:dyDescent="0.2">
      <c r="B14" s="51" t="s">
        <v>456</v>
      </c>
      <c r="C14" s="56"/>
      <c r="D14" s="52">
        <v>44546</v>
      </c>
      <c r="E14" s="57" t="s">
        <v>31</v>
      </c>
      <c r="F14" s="52">
        <v>44545</v>
      </c>
      <c r="G14" s="89" t="s">
        <v>555</v>
      </c>
      <c r="H14" s="58" t="s">
        <v>417</v>
      </c>
      <c r="I14" s="58" t="s">
        <v>372</v>
      </c>
      <c r="J14" s="59" t="s">
        <v>32</v>
      </c>
      <c r="K14" s="53">
        <v>1</v>
      </c>
      <c r="L14" s="54">
        <v>15276</v>
      </c>
      <c r="M14" s="39">
        <v>0</v>
      </c>
      <c r="N14" s="40">
        <f t="shared" si="0"/>
        <v>15276</v>
      </c>
      <c r="O14" s="44"/>
    </row>
    <row r="15" spans="2:15" s="21" customFormat="1" ht="32.25" customHeight="1" x14ac:dyDescent="0.2">
      <c r="B15" s="51" t="s">
        <v>445</v>
      </c>
      <c r="C15" s="56"/>
      <c r="D15" s="52">
        <v>44547</v>
      </c>
      <c r="E15" s="57" t="s">
        <v>446</v>
      </c>
      <c r="F15" s="52">
        <v>44545</v>
      </c>
      <c r="G15" s="89" t="s">
        <v>558</v>
      </c>
      <c r="H15" s="58" t="s">
        <v>354</v>
      </c>
      <c r="I15" s="58" t="s">
        <v>378</v>
      </c>
      <c r="J15" s="59" t="s">
        <v>21</v>
      </c>
      <c r="K15" s="53">
        <v>67</v>
      </c>
      <c r="L15" s="54">
        <v>144.82</v>
      </c>
      <c r="M15" s="39">
        <f t="shared" ref="M15:M43" si="1">L15*0.16</f>
        <v>23.171199999999999</v>
      </c>
      <c r="N15" s="40">
        <f>(L15+M15)*K15</f>
        <v>11255.410399999999</v>
      </c>
      <c r="O15" s="44"/>
    </row>
    <row r="16" spans="2:15" s="21" customFormat="1" ht="36.75" customHeight="1" x14ac:dyDescent="0.2">
      <c r="B16" s="51" t="s">
        <v>445</v>
      </c>
      <c r="C16" s="56"/>
      <c r="D16" s="52">
        <v>44547</v>
      </c>
      <c r="E16" s="57" t="s">
        <v>446</v>
      </c>
      <c r="F16" s="52">
        <v>44545</v>
      </c>
      <c r="G16" s="89" t="s">
        <v>558</v>
      </c>
      <c r="H16" s="58" t="s">
        <v>354</v>
      </c>
      <c r="I16" s="58" t="s">
        <v>379</v>
      </c>
      <c r="J16" s="59" t="s">
        <v>38</v>
      </c>
      <c r="K16" s="53">
        <v>37</v>
      </c>
      <c r="L16" s="54">
        <v>41.37</v>
      </c>
      <c r="M16" s="39">
        <f t="shared" si="1"/>
        <v>6.6191999999999993</v>
      </c>
      <c r="N16" s="40">
        <f t="shared" ref="N16:N46" si="2">(L16+M16)*K16</f>
        <v>1775.6003999999998</v>
      </c>
      <c r="O16" s="44"/>
    </row>
    <row r="17" spans="2:15" s="21" customFormat="1" ht="37.5" customHeight="1" x14ac:dyDescent="0.2">
      <c r="B17" s="51" t="s">
        <v>445</v>
      </c>
      <c r="C17" s="56"/>
      <c r="D17" s="52">
        <v>44547</v>
      </c>
      <c r="E17" s="57" t="s">
        <v>446</v>
      </c>
      <c r="F17" s="52">
        <v>44545</v>
      </c>
      <c r="G17" s="89" t="s">
        <v>558</v>
      </c>
      <c r="H17" s="58" t="s">
        <v>354</v>
      </c>
      <c r="I17" s="58" t="s">
        <v>380</v>
      </c>
      <c r="J17" s="59" t="s">
        <v>21</v>
      </c>
      <c r="K17" s="53">
        <v>35</v>
      </c>
      <c r="L17" s="54">
        <v>250</v>
      </c>
      <c r="M17" s="39">
        <f t="shared" si="1"/>
        <v>40</v>
      </c>
      <c r="N17" s="40">
        <f t="shared" si="2"/>
        <v>10150</v>
      </c>
      <c r="O17" s="44"/>
    </row>
    <row r="18" spans="2:15" s="21" customFormat="1" ht="35.25" customHeight="1" x14ac:dyDescent="0.2">
      <c r="B18" s="51" t="s">
        <v>445</v>
      </c>
      <c r="C18" s="56"/>
      <c r="D18" s="52">
        <v>44547</v>
      </c>
      <c r="E18" s="57" t="s">
        <v>446</v>
      </c>
      <c r="F18" s="52">
        <v>44545</v>
      </c>
      <c r="G18" s="89" t="s">
        <v>558</v>
      </c>
      <c r="H18" s="58" t="s">
        <v>354</v>
      </c>
      <c r="I18" s="58" t="s">
        <v>381</v>
      </c>
      <c r="J18" s="59" t="s">
        <v>38</v>
      </c>
      <c r="K18" s="53">
        <v>25</v>
      </c>
      <c r="L18" s="54">
        <v>56.03</v>
      </c>
      <c r="M18" s="39">
        <f t="shared" si="1"/>
        <v>8.9648000000000003</v>
      </c>
      <c r="N18" s="40">
        <f t="shared" si="2"/>
        <v>1624.87</v>
      </c>
      <c r="O18" s="44"/>
    </row>
    <row r="19" spans="2:15" s="21" customFormat="1" ht="33" customHeight="1" x14ac:dyDescent="0.2">
      <c r="B19" s="51" t="s">
        <v>445</v>
      </c>
      <c r="C19" s="56"/>
      <c r="D19" s="52">
        <v>44547</v>
      </c>
      <c r="E19" s="57" t="s">
        <v>446</v>
      </c>
      <c r="F19" s="52">
        <v>44545</v>
      </c>
      <c r="G19" s="89" t="s">
        <v>558</v>
      </c>
      <c r="H19" s="58" t="s">
        <v>354</v>
      </c>
      <c r="I19" s="58" t="s">
        <v>381</v>
      </c>
      <c r="J19" s="59" t="s">
        <v>38</v>
      </c>
      <c r="K19" s="53">
        <v>3.5</v>
      </c>
      <c r="L19" s="54">
        <v>64.650000000000006</v>
      </c>
      <c r="M19" s="39">
        <f t="shared" si="1"/>
        <v>10.344000000000001</v>
      </c>
      <c r="N19" s="40">
        <f t="shared" si="2"/>
        <v>262.47899999999998</v>
      </c>
      <c r="O19" s="44"/>
    </row>
    <row r="20" spans="2:15" s="21" customFormat="1" ht="32.25" customHeight="1" x14ac:dyDescent="0.2">
      <c r="B20" s="51" t="s">
        <v>445</v>
      </c>
      <c r="C20" s="56"/>
      <c r="D20" s="52">
        <v>44547</v>
      </c>
      <c r="E20" s="57" t="s">
        <v>446</v>
      </c>
      <c r="F20" s="52">
        <v>44545</v>
      </c>
      <c r="G20" s="89" t="s">
        <v>558</v>
      </c>
      <c r="H20" s="58" t="s">
        <v>354</v>
      </c>
      <c r="I20" s="58" t="s">
        <v>382</v>
      </c>
      <c r="J20" s="59" t="s">
        <v>21</v>
      </c>
      <c r="K20" s="53">
        <v>10</v>
      </c>
      <c r="L20" s="54">
        <v>73.27</v>
      </c>
      <c r="M20" s="39">
        <f t="shared" si="1"/>
        <v>11.7232</v>
      </c>
      <c r="N20" s="40">
        <f t="shared" si="2"/>
        <v>849.93200000000002</v>
      </c>
      <c r="O20" s="44"/>
    </row>
    <row r="21" spans="2:15" s="21" customFormat="1" ht="36" customHeight="1" x14ac:dyDescent="0.2">
      <c r="B21" s="51" t="s">
        <v>445</v>
      </c>
      <c r="C21" s="56"/>
      <c r="D21" s="52">
        <v>44547</v>
      </c>
      <c r="E21" s="57" t="s">
        <v>446</v>
      </c>
      <c r="F21" s="52">
        <v>44545</v>
      </c>
      <c r="G21" s="89" t="s">
        <v>558</v>
      </c>
      <c r="H21" s="58" t="s">
        <v>354</v>
      </c>
      <c r="I21" s="58" t="s">
        <v>383</v>
      </c>
      <c r="J21" s="59" t="s">
        <v>21</v>
      </c>
      <c r="K21" s="53">
        <v>10</v>
      </c>
      <c r="L21" s="54">
        <v>81.89</v>
      </c>
      <c r="M21" s="39">
        <f t="shared" si="1"/>
        <v>13.102400000000001</v>
      </c>
      <c r="N21" s="40">
        <f t="shared" si="2"/>
        <v>949.92399999999998</v>
      </c>
      <c r="O21" s="44"/>
    </row>
    <row r="22" spans="2:15" s="21" customFormat="1" ht="35.25" customHeight="1" x14ac:dyDescent="0.2">
      <c r="B22" s="51" t="s">
        <v>445</v>
      </c>
      <c r="C22" s="56"/>
      <c r="D22" s="52">
        <v>44547</v>
      </c>
      <c r="E22" s="57" t="s">
        <v>446</v>
      </c>
      <c r="F22" s="52">
        <v>44545</v>
      </c>
      <c r="G22" s="89" t="s">
        <v>558</v>
      </c>
      <c r="H22" s="58" t="s">
        <v>354</v>
      </c>
      <c r="I22" s="58" t="s">
        <v>384</v>
      </c>
      <c r="J22" s="59" t="s">
        <v>21</v>
      </c>
      <c r="K22" s="53">
        <v>1</v>
      </c>
      <c r="L22" s="54">
        <v>844.82</v>
      </c>
      <c r="M22" s="39">
        <f t="shared" si="1"/>
        <v>135.1712</v>
      </c>
      <c r="N22" s="40">
        <f t="shared" si="2"/>
        <v>979.99120000000005</v>
      </c>
      <c r="O22" s="44"/>
    </row>
    <row r="23" spans="2:15" s="21" customFormat="1" ht="36.75" customHeight="1" x14ac:dyDescent="0.2">
      <c r="B23" s="51" t="s">
        <v>445</v>
      </c>
      <c r="C23" s="56"/>
      <c r="D23" s="52">
        <v>44547</v>
      </c>
      <c r="E23" s="57" t="s">
        <v>446</v>
      </c>
      <c r="F23" s="52">
        <v>44545</v>
      </c>
      <c r="G23" s="89" t="s">
        <v>558</v>
      </c>
      <c r="H23" s="58" t="s">
        <v>354</v>
      </c>
      <c r="I23" s="58" t="s">
        <v>385</v>
      </c>
      <c r="J23" s="59" t="s">
        <v>21</v>
      </c>
      <c r="K23" s="53">
        <v>20</v>
      </c>
      <c r="L23" s="54">
        <v>6.03</v>
      </c>
      <c r="M23" s="39">
        <f t="shared" si="1"/>
        <v>0.9648000000000001</v>
      </c>
      <c r="N23" s="40">
        <f t="shared" si="2"/>
        <v>139.89600000000002</v>
      </c>
      <c r="O23" s="44"/>
    </row>
    <row r="24" spans="2:15" s="21" customFormat="1" ht="35.25" customHeight="1" x14ac:dyDescent="0.2">
      <c r="B24" s="51" t="s">
        <v>445</v>
      </c>
      <c r="C24" s="56"/>
      <c r="D24" s="52">
        <v>44547</v>
      </c>
      <c r="E24" s="57" t="s">
        <v>446</v>
      </c>
      <c r="F24" s="52">
        <v>44545</v>
      </c>
      <c r="G24" s="89" t="s">
        <v>558</v>
      </c>
      <c r="H24" s="58" t="s">
        <v>354</v>
      </c>
      <c r="I24" s="58" t="s">
        <v>386</v>
      </c>
      <c r="J24" s="59" t="s">
        <v>21</v>
      </c>
      <c r="K24" s="53">
        <v>5</v>
      </c>
      <c r="L24" s="54">
        <v>17.239999999999998</v>
      </c>
      <c r="M24" s="39">
        <f t="shared" si="1"/>
        <v>2.7584</v>
      </c>
      <c r="N24" s="40">
        <f t="shared" si="2"/>
        <v>99.99199999999999</v>
      </c>
      <c r="O24" s="44"/>
    </row>
    <row r="25" spans="2:15" s="21" customFormat="1" ht="36" customHeight="1" x14ac:dyDescent="0.2">
      <c r="B25" s="51" t="s">
        <v>445</v>
      </c>
      <c r="C25" s="56"/>
      <c r="D25" s="52">
        <v>44547</v>
      </c>
      <c r="E25" s="57" t="s">
        <v>446</v>
      </c>
      <c r="F25" s="52">
        <v>44545</v>
      </c>
      <c r="G25" s="89" t="s">
        <v>558</v>
      </c>
      <c r="H25" s="58" t="s">
        <v>354</v>
      </c>
      <c r="I25" s="58" t="s">
        <v>387</v>
      </c>
      <c r="J25" s="59" t="s">
        <v>21</v>
      </c>
      <c r="K25" s="53">
        <v>10</v>
      </c>
      <c r="L25" s="54">
        <v>168.1</v>
      </c>
      <c r="M25" s="39">
        <f t="shared" si="1"/>
        <v>26.896000000000001</v>
      </c>
      <c r="N25" s="40">
        <f t="shared" si="2"/>
        <v>1949.9599999999998</v>
      </c>
      <c r="O25" s="44"/>
    </row>
    <row r="26" spans="2:15" s="21" customFormat="1" ht="33.75" customHeight="1" x14ac:dyDescent="0.2">
      <c r="B26" s="51" t="s">
        <v>445</v>
      </c>
      <c r="C26" s="56"/>
      <c r="D26" s="52">
        <v>44547</v>
      </c>
      <c r="E26" s="57" t="s">
        <v>446</v>
      </c>
      <c r="F26" s="52">
        <v>44545</v>
      </c>
      <c r="G26" s="89" t="s">
        <v>558</v>
      </c>
      <c r="H26" s="58" t="s">
        <v>354</v>
      </c>
      <c r="I26" s="58" t="s">
        <v>388</v>
      </c>
      <c r="J26" s="59" t="s">
        <v>21</v>
      </c>
      <c r="K26" s="53">
        <v>10</v>
      </c>
      <c r="L26" s="54">
        <v>396.55</v>
      </c>
      <c r="M26" s="39">
        <f t="shared" si="1"/>
        <v>63.448</v>
      </c>
      <c r="N26" s="40">
        <f t="shared" si="2"/>
        <v>4599.9799999999996</v>
      </c>
      <c r="O26" s="44"/>
    </row>
    <row r="27" spans="2:15" s="21" customFormat="1" ht="35.25" customHeight="1" x14ac:dyDescent="0.2">
      <c r="B27" s="51" t="s">
        <v>445</v>
      </c>
      <c r="C27" s="56"/>
      <c r="D27" s="52">
        <v>44547</v>
      </c>
      <c r="E27" s="57" t="s">
        <v>446</v>
      </c>
      <c r="F27" s="52">
        <v>44545</v>
      </c>
      <c r="G27" s="89" t="s">
        <v>558</v>
      </c>
      <c r="H27" s="58" t="s">
        <v>354</v>
      </c>
      <c r="I27" s="58" t="s">
        <v>389</v>
      </c>
      <c r="J27" s="59" t="s">
        <v>21</v>
      </c>
      <c r="K27" s="53">
        <v>10</v>
      </c>
      <c r="L27" s="54">
        <v>6.89</v>
      </c>
      <c r="M27" s="39">
        <f t="shared" si="1"/>
        <v>1.1024</v>
      </c>
      <c r="N27" s="40">
        <f t="shared" si="2"/>
        <v>79.924000000000007</v>
      </c>
      <c r="O27" s="44"/>
    </row>
    <row r="28" spans="2:15" s="21" customFormat="1" ht="32.25" customHeight="1" x14ac:dyDescent="0.2">
      <c r="B28" s="51" t="s">
        <v>445</v>
      </c>
      <c r="C28" s="56"/>
      <c r="D28" s="52">
        <v>44547</v>
      </c>
      <c r="E28" s="57" t="s">
        <v>446</v>
      </c>
      <c r="F28" s="52">
        <v>44545</v>
      </c>
      <c r="G28" s="89" t="s">
        <v>558</v>
      </c>
      <c r="H28" s="58" t="s">
        <v>354</v>
      </c>
      <c r="I28" s="58" t="s">
        <v>390</v>
      </c>
      <c r="J28" s="59" t="s">
        <v>21</v>
      </c>
      <c r="K28" s="53">
        <v>10</v>
      </c>
      <c r="L28" s="54">
        <v>21.55</v>
      </c>
      <c r="M28" s="39">
        <f t="shared" si="1"/>
        <v>3.4480000000000004</v>
      </c>
      <c r="N28" s="40">
        <f t="shared" si="2"/>
        <v>249.98000000000002</v>
      </c>
      <c r="O28" s="44"/>
    </row>
    <row r="29" spans="2:15" s="21" customFormat="1" ht="35.25" customHeight="1" x14ac:dyDescent="0.2">
      <c r="B29" s="51" t="s">
        <v>445</v>
      </c>
      <c r="C29" s="56"/>
      <c r="D29" s="52">
        <v>44547</v>
      </c>
      <c r="E29" s="57" t="s">
        <v>446</v>
      </c>
      <c r="F29" s="52">
        <v>44545</v>
      </c>
      <c r="G29" s="89" t="s">
        <v>558</v>
      </c>
      <c r="H29" s="58" t="s">
        <v>354</v>
      </c>
      <c r="I29" s="58" t="s">
        <v>391</v>
      </c>
      <c r="J29" s="59" t="s">
        <v>21</v>
      </c>
      <c r="K29" s="53">
        <v>10</v>
      </c>
      <c r="L29" s="54">
        <v>25.86</v>
      </c>
      <c r="M29" s="39">
        <f t="shared" si="1"/>
        <v>4.1375999999999999</v>
      </c>
      <c r="N29" s="40">
        <f t="shared" si="2"/>
        <v>299.976</v>
      </c>
      <c r="O29" s="44"/>
    </row>
    <row r="30" spans="2:15" s="21" customFormat="1" ht="30.75" customHeight="1" x14ac:dyDescent="0.2">
      <c r="B30" s="51" t="s">
        <v>445</v>
      </c>
      <c r="C30" s="56"/>
      <c r="D30" s="52">
        <v>44547</v>
      </c>
      <c r="E30" s="57" t="s">
        <v>446</v>
      </c>
      <c r="F30" s="52">
        <v>44545</v>
      </c>
      <c r="G30" s="89" t="s">
        <v>558</v>
      </c>
      <c r="H30" s="58" t="s">
        <v>354</v>
      </c>
      <c r="I30" s="58" t="s">
        <v>392</v>
      </c>
      <c r="J30" s="59" t="s">
        <v>21</v>
      </c>
      <c r="K30" s="53">
        <v>20</v>
      </c>
      <c r="L30" s="54">
        <v>73.27</v>
      </c>
      <c r="M30" s="39">
        <f t="shared" si="1"/>
        <v>11.7232</v>
      </c>
      <c r="N30" s="40">
        <f t="shared" si="2"/>
        <v>1699.864</v>
      </c>
      <c r="O30" s="44"/>
    </row>
    <row r="31" spans="2:15" s="21" customFormat="1" ht="37.5" customHeight="1" x14ac:dyDescent="0.2">
      <c r="B31" s="51" t="s">
        <v>445</v>
      </c>
      <c r="C31" s="56"/>
      <c r="D31" s="52">
        <v>44547</v>
      </c>
      <c r="E31" s="57" t="s">
        <v>446</v>
      </c>
      <c r="F31" s="52">
        <v>44545</v>
      </c>
      <c r="G31" s="89" t="s">
        <v>558</v>
      </c>
      <c r="H31" s="58" t="s">
        <v>354</v>
      </c>
      <c r="I31" s="58" t="s">
        <v>393</v>
      </c>
      <c r="J31" s="59" t="s">
        <v>21</v>
      </c>
      <c r="K31" s="53">
        <v>30</v>
      </c>
      <c r="L31" s="54">
        <v>5.17</v>
      </c>
      <c r="M31" s="39">
        <f t="shared" si="1"/>
        <v>0.82720000000000005</v>
      </c>
      <c r="N31" s="40">
        <f t="shared" si="2"/>
        <v>179.916</v>
      </c>
      <c r="O31" s="44"/>
    </row>
    <row r="32" spans="2:15" s="21" customFormat="1" ht="35.25" customHeight="1" x14ac:dyDescent="0.2">
      <c r="B32" s="51" t="s">
        <v>445</v>
      </c>
      <c r="C32" s="56"/>
      <c r="D32" s="52">
        <v>44547</v>
      </c>
      <c r="E32" s="57" t="s">
        <v>446</v>
      </c>
      <c r="F32" s="52">
        <v>44545</v>
      </c>
      <c r="G32" s="89" t="s">
        <v>558</v>
      </c>
      <c r="H32" s="58" t="s">
        <v>354</v>
      </c>
      <c r="I32" s="58" t="s">
        <v>394</v>
      </c>
      <c r="J32" s="59" t="s">
        <v>21</v>
      </c>
      <c r="K32" s="53">
        <v>20</v>
      </c>
      <c r="L32" s="54">
        <v>41.37</v>
      </c>
      <c r="M32" s="39">
        <f t="shared" si="1"/>
        <v>6.6191999999999993</v>
      </c>
      <c r="N32" s="40">
        <f t="shared" si="2"/>
        <v>959.78399999999988</v>
      </c>
      <c r="O32" s="44"/>
    </row>
    <row r="33" spans="2:15" s="21" customFormat="1" ht="36" customHeight="1" x14ac:dyDescent="0.2">
      <c r="B33" s="51" t="s">
        <v>445</v>
      </c>
      <c r="C33" s="56"/>
      <c r="D33" s="52">
        <v>44547</v>
      </c>
      <c r="E33" s="57" t="s">
        <v>446</v>
      </c>
      <c r="F33" s="52">
        <v>44545</v>
      </c>
      <c r="G33" s="89" t="s">
        <v>558</v>
      </c>
      <c r="H33" s="58" t="s">
        <v>354</v>
      </c>
      <c r="I33" s="58" t="s">
        <v>395</v>
      </c>
      <c r="J33" s="59" t="s">
        <v>21</v>
      </c>
      <c r="K33" s="53">
        <v>10</v>
      </c>
      <c r="L33" s="54">
        <v>5.17</v>
      </c>
      <c r="M33" s="39">
        <f t="shared" si="1"/>
        <v>0.82720000000000005</v>
      </c>
      <c r="N33" s="40">
        <f t="shared" si="2"/>
        <v>59.972000000000001</v>
      </c>
      <c r="O33" s="44"/>
    </row>
    <row r="34" spans="2:15" s="21" customFormat="1" ht="33.75" customHeight="1" x14ac:dyDescent="0.2">
      <c r="B34" s="51" t="s">
        <v>445</v>
      </c>
      <c r="C34" s="56"/>
      <c r="D34" s="52">
        <v>44547</v>
      </c>
      <c r="E34" s="57" t="s">
        <v>446</v>
      </c>
      <c r="F34" s="52">
        <v>44545</v>
      </c>
      <c r="G34" s="89" t="s">
        <v>558</v>
      </c>
      <c r="H34" s="58" t="s">
        <v>354</v>
      </c>
      <c r="I34" s="58" t="s">
        <v>396</v>
      </c>
      <c r="J34" s="59" t="s">
        <v>406</v>
      </c>
      <c r="K34" s="53">
        <v>10</v>
      </c>
      <c r="L34" s="54">
        <v>73.27</v>
      </c>
      <c r="M34" s="39">
        <f t="shared" si="1"/>
        <v>11.7232</v>
      </c>
      <c r="N34" s="40">
        <f t="shared" si="2"/>
        <v>849.93200000000002</v>
      </c>
      <c r="O34" s="44"/>
    </row>
    <row r="35" spans="2:15" s="21" customFormat="1" ht="33.75" customHeight="1" x14ac:dyDescent="0.2">
      <c r="B35" s="51" t="s">
        <v>445</v>
      </c>
      <c r="C35" s="56"/>
      <c r="D35" s="52">
        <v>44547</v>
      </c>
      <c r="E35" s="57" t="s">
        <v>446</v>
      </c>
      <c r="F35" s="52">
        <v>44545</v>
      </c>
      <c r="G35" s="89" t="s">
        <v>558</v>
      </c>
      <c r="H35" s="58" t="s">
        <v>354</v>
      </c>
      <c r="I35" s="58" t="s">
        <v>397</v>
      </c>
      <c r="J35" s="59" t="s">
        <v>21</v>
      </c>
      <c r="K35" s="53">
        <v>20</v>
      </c>
      <c r="L35" s="54">
        <v>19.39</v>
      </c>
      <c r="M35" s="39">
        <f t="shared" si="1"/>
        <v>3.1024000000000003</v>
      </c>
      <c r="N35" s="40">
        <f t="shared" si="2"/>
        <v>449.84800000000001</v>
      </c>
      <c r="O35" s="44"/>
    </row>
    <row r="36" spans="2:15" s="21" customFormat="1" ht="36" customHeight="1" x14ac:dyDescent="0.2">
      <c r="B36" s="51" t="s">
        <v>445</v>
      </c>
      <c r="C36" s="56"/>
      <c r="D36" s="52">
        <v>44547</v>
      </c>
      <c r="E36" s="57" t="s">
        <v>446</v>
      </c>
      <c r="F36" s="52">
        <v>44545</v>
      </c>
      <c r="G36" s="89" t="s">
        <v>558</v>
      </c>
      <c r="H36" s="58" t="s">
        <v>354</v>
      </c>
      <c r="I36" s="58" t="s">
        <v>398</v>
      </c>
      <c r="J36" s="59" t="s">
        <v>21</v>
      </c>
      <c r="K36" s="53">
        <v>10</v>
      </c>
      <c r="L36" s="54">
        <v>112.06</v>
      </c>
      <c r="M36" s="39">
        <f t="shared" si="1"/>
        <v>17.929600000000001</v>
      </c>
      <c r="N36" s="40">
        <f t="shared" si="2"/>
        <v>1299.896</v>
      </c>
      <c r="O36" s="44"/>
    </row>
    <row r="37" spans="2:15" s="21" customFormat="1" ht="36.75" customHeight="1" x14ac:dyDescent="0.2">
      <c r="B37" s="51" t="s">
        <v>445</v>
      </c>
      <c r="C37" s="56"/>
      <c r="D37" s="52">
        <v>44547</v>
      </c>
      <c r="E37" s="57" t="s">
        <v>446</v>
      </c>
      <c r="F37" s="52">
        <v>44545</v>
      </c>
      <c r="G37" s="89" t="s">
        <v>558</v>
      </c>
      <c r="H37" s="58" t="s">
        <v>354</v>
      </c>
      <c r="I37" s="58" t="s">
        <v>399</v>
      </c>
      <c r="J37" s="59" t="s">
        <v>21</v>
      </c>
      <c r="K37" s="53">
        <v>10</v>
      </c>
      <c r="L37" s="54">
        <v>64.650000000000006</v>
      </c>
      <c r="M37" s="39">
        <f t="shared" si="1"/>
        <v>10.344000000000001</v>
      </c>
      <c r="N37" s="40">
        <f t="shared" si="2"/>
        <v>749.94</v>
      </c>
      <c r="O37" s="44"/>
    </row>
    <row r="38" spans="2:15" s="21" customFormat="1" ht="33.75" customHeight="1" x14ac:dyDescent="0.2">
      <c r="B38" s="51" t="s">
        <v>445</v>
      </c>
      <c r="C38" s="56"/>
      <c r="D38" s="52">
        <v>44547</v>
      </c>
      <c r="E38" s="57" t="s">
        <v>446</v>
      </c>
      <c r="F38" s="52">
        <v>44545</v>
      </c>
      <c r="G38" s="89" t="s">
        <v>558</v>
      </c>
      <c r="H38" s="58" t="s">
        <v>354</v>
      </c>
      <c r="I38" s="58" t="s">
        <v>400</v>
      </c>
      <c r="J38" s="59" t="s">
        <v>406</v>
      </c>
      <c r="K38" s="53">
        <v>50</v>
      </c>
      <c r="L38" s="54">
        <v>4.3899999999999997</v>
      </c>
      <c r="M38" s="39">
        <f t="shared" si="1"/>
        <v>0.70239999999999991</v>
      </c>
      <c r="N38" s="40">
        <f t="shared" si="2"/>
        <v>254.61999999999998</v>
      </c>
      <c r="O38" s="44"/>
    </row>
    <row r="39" spans="2:15" s="21" customFormat="1" ht="33.75" customHeight="1" x14ac:dyDescent="0.2">
      <c r="B39" s="51" t="s">
        <v>445</v>
      </c>
      <c r="C39" s="56"/>
      <c r="D39" s="52">
        <v>44547</v>
      </c>
      <c r="E39" s="57" t="s">
        <v>446</v>
      </c>
      <c r="F39" s="52">
        <v>44545</v>
      </c>
      <c r="G39" s="89" t="s">
        <v>558</v>
      </c>
      <c r="H39" s="58" t="s">
        <v>354</v>
      </c>
      <c r="I39" s="58" t="s">
        <v>401</v>
      </c>
      <c r="J39" s="59" t="s">
        <v>21</v>
      </c>
      <c r="K39" s="53">
        <v>10</v>
      </c>
      <c r="L39" s="54">
        <v>2284.48</v>
      </c>
      <c r="M39" s="39">
        <f t="shared" si="1"/>
        <v>365.51679999999999</v>
      </c>
      <c r="N39" s="40">
        <f t="shared" si="2"/>
        <v>26499.968000000001</v>
      </c>
      <c r="O39" s="44"/>
    </row>
    <row r="40" spans="2:15" s="21" customFormat="1" ht="36" customHeight="1" x14ac:dyDescent="0.2">
      <c r="B40" s="51" t="s">
        <v>445</v>
      </c>
      <c r="C40" s="56"/>
      <c r="D40" s="52">
        <v>44547</v>
      </c>
      <c r="E40" s="57" t="s">
        <v>446</v>
      </c>
      <c r="F40" s="52">
        <v>44545</v>
      </c>
      <c r="G40" s="89" t="s">
        <v>558</v>
      </c>
      <c r="H40" s="58" t="s">
        <v>354</v>
      </c>
      <c r="I40" s="58" t="s">
        <v>402</v>
      </c>
      <c r="J40" s="59" t="s">
        <v>406</v>
      </c>
      <c r="K40" s="53">
        <v>35</v>
      </c>
      <c r="L40" s="54">
        <v>64.650000000000006</v>
      </c>
      <c r="M40" s="39">
        <f t="shared" si="1"/>
        <v>10.344000000000001</v>
      </c>
      <c r="N40" s="40">
        <f t="shared" si="2"/>
        <v>2624.79</v>
      </c>
      <c r="O40" s="44"/>
    </row>
    <row r="41" spans="2:15" s="21" customFormat="1" ht="33.75" customHeight="1" x14ac:dyDescent="0.2">
      <c r="B41" s="51" t="s">
        <v>445</v>
      </c>
      <c r="C41" s="56"/>
      <c r="D41" s="52">
        <v>44547</v>
      </c>
      <c r="E41" s="57" t="s">
        <v>446</v>
      </c>
      <c r="F41" s="52">
        <v>44545</v>
      </c>
      <c r="G41" s="89" t="s">
        <v>558</v>
      </c>
      <c r="H41" s="58" t="s">
        <v>354</v>
      </c>
      <c r="I41" s="58" t="s">
        <v>403</v>
      </c>
      <c r="J41" s="59" t="s">
        <v>21</v>
      </c>
      <c r="K41" s="53">
        <v>20</v>
      </c>
      <c r="L41" s="54">
        <v>131.88999999999999</v>
      </c>
      <c r="M41" s="39">
        <f t="shared" si="1"/>
        <v>21.102399999999999</v>
      </c>
      <c r="N41" s="40">
        <f t="shared" si="2"/>
        <v>3059.8479999999995</v>
      </c>
      <c r="O41" s="44"/>
    </row>
    <row r="42" spans="2:15" s="21" customFormat="1" ht="35.25" customHeight="1" x14ac:dyDescent="0.2">
      <c r="B42" s="51" t="s">
        <v>445</v>
      </c>
      <c r="C42" s="56"/>
      <c r="D42" s="52">
        <v>44547</v>
      </c>
      <c r="E42" s="57" t="s">
        <v>446</v>
      </c>
      <c r="F42" s="52">
        <v>44545</v>
      </c>
      <c r="G42" s="89" t="s">
        <v>558</v>
      </c>
      <c r="H42" s="58" t="s">
        <v>354</v>
      </c>
      <c r="I42" s="58" t="s">
        <v>404</v>
      </c>
      <c r="J42" s="59" t="s">
        <v>21</v>
      </c>
      <c r="K42" s="53">
        <v>10</v>
      </c>
      <c r="L42" s="54">
        <v>474.13</v>
      </c>
      <c r="M42" s="39">
        <f t="shared" si="1"/>
        <v>75.860799999999998</v>
      </c>
      <c r="N42" s="40">
        <f t="shared" si="2"/>
        <v>5499.9080000000004</v>
      </c>
      <c r="O42" s="44"/>
    </row>
    <row r="43" spans="2:15" s="21" customFormat="1" ht="32.25" customHeight="1" x14ac:dyDescent="0.2">
      <c r="B43" s="51" t="s">
        <v>445</v>
      </c>
      <c r="C43" s="56"/>
      <c r="D43" s="52">
        <v>44547</v>
      </c>
      <c r="E43" s="57" t="s">
        <v>446</v>
      </c>
      <c r="F43" s="52">
        <v>44545</v>
      </c>
      <c r="G43" s="89" t="s">
        <v>558</v>
      </c>
      <c r="H43" s="58" t="s">
        <v>354</v>
      </c>
      <c r="I43" s="58" t="s">
        <v>405</v>
      </c>
      <c r="J43" s="59" t="s">
        <v>21</v>
      </c>
      <c r="K43" s="53">
        <v>10</v>
      </c>
      <c r="L43" s="54">
        <v>336.2</v>
      </c>
      <c r="M43" s="39">
        <f t="shared" si="1"/>
        <v>53.792000000000002</v>
      </c>
      <c r="N43" s="40">
        <f t="shared" si="2"/>
        <v>3899.9199999999996</v>
      </c>
      <c r="O43" s="44"/>
    </row>
    <row r="44" spans="2:15" s="21" customFormat="1" ht="31.5" customHeight="1" x14ac:dyDescent="0.2">
      <c r="B44" s="51" t="s">
        <v>457</v>
      </c>
      <c r="C44" s="81"/>
      <c r="D44" s="52">
        <v>44551</v>
      </c>
      <c r="E44" s="116" t="s">
        <v>458</v>
      </c>
      <c r="F44" s="52">
        <v>44550</v>
      </c>
      <c r="G44" s="94" t="s">
        <v>557</v>
      </c>
      <c r="H44" s="62" t="s">
        <v>309</v>
      </c>
      <c r="I44" s="62" t="s">
        <v>409</v>
      </c>
      <c r="J44" s="60" t="s">
        <v>36</v>
      </c>
      <c r="K44" s="95">
        <v>4</v>
      </c>
      <c r="L44" s="54">
        <v>3448.2739999999999</v>
      </c>
      <c r="M44" s="39">
        <f>L44*0.16</f>
        <v>551.72384</v>
      </c>
      <c r="N44" s="40">
        <f>(L44+M44)*K44</f>
        <v>15999.99136</v>
      </c>
      <c r="O44" s="67"/>
    </row>
    <row r="45" spans="2:15" s="21" customFormat="1" ht="36" customHeight="1" x14ac:dyDescent="0.2">
      <c r="B45" s="51" t="s">
        <v>457</v>
      </c>
      <c r="C45" s="81"/>
      <c r="D45" s="52">
        <v>44551</v>
      </c>
      <c r="E45" s="116" t="s">
        <v>458</v>
      </c>
      <c r="F45" s="52">
        <v>44550</v>
      </c>
      <c r="G45" s="89" t="s">
        <v>549</v>
      </c>
      <c r="H45" s="62" t="s">
        <v>309</v>
      </c>
      <c r="I45" s="62" t="s">
        <v>410</v>
      </c>
      <c r="J45" s="60" t="s">
        <v>21</v>
      </c>
      <c r="K45" s="95">
        <v>1400</v>
      </c>
      <c r="L45" s="54">
        <v>11.894</v>
      </c>
      <c r="M45" s="39">
        <f>L45*0.16</f>
        <v>1.9030400000000001</v>
      </c>
      <c r="N45" s="40">
        <f>(L45+M45)*K45</f>
        <v>19315.856</v>
      </c>
      <c r="O45" s="67"/>
    </row>
    <row r="46" spans="2:15" s="21" customFormat="1" ht="32.25" customHeight="1" x14ac:dyDescent="0.2">
      <c r="B46" s="51" t="s">
        <v>450</v>
      </c>
      <c r="C46" s="56"/>
      <c r="D46" s="52">
        <v>44552</v>
      </c>
      <c r="E46" s="57" t="s">
        <v>451</v>
      </c>
      <c r="F46" s="52">
        <v>44550</v>
      </c>
      <c r="G46" s="89" t="s">
        <v>549</v>
      </c>
      <c r="H46" s="58" t="s">
        <v>354</v>
      </c>
      <c r="I46" s="58" t="s">
        <v>452</v>
      </c>
      <c r="J46" s="59" t="s">
        <v>453</v>
      </c>
      <c r="K46" s="53">
        <v>6</v>
      </c>
      <c r="L46" s="54">
        <v>3103.44</v>
      </c>
      <c r="M46" s="39">
        <f t="shared" ref="M46" si="3">L46*0.16</f>
        <v>496.55040000000002</v>
      </c>
      <c r="N46" s="40">
        <f t="shared" si="2"/>
        <v>21599.9424</v>
      </c>
      <c r="O46" s="44"/>
    </row>
    <row r="47" spans="2:15" s="21" customFormat="1" ht="51" customHeight="1" x14ac:dyDescent="0.2">
      <c r="B47" s="51" t="s">
        <v>459</v>
      </c>
      <c r="C47" s="56"/>
      <c r="D47" s="52">
        <v>44552</v>
      </c>
      <c r="E47" s="57" t="s">
        <v>31</v>
      </c>
      <c r="F47" s="52">
        <v>44552</v>
      </c>
      <c r="G47" s="89" t="s">
        <v>555</v>
      </c>
      <c r="H47" s="58" t="s">
        <v>301</v>
      </c>
      <c r="I47" s="58" t="s">
        <v>375</v>
      </c>
      <c r="J47" s="59" t="s">
        <v>32</v>
      </c>
      <c r="K47" s="53">
        <v>1</v>
      </c>
      <c r="L47" s="54">
        <v>7320</v>
      </c>
      <c r="M47" s="39">
        <v>0</v>
      </c>
      <c r="N47" s="40">
        <f>(L47+M47)*K47</f>
        <v>7320</v>
      </c>
      <c r="O47" s="44"/>
    </row>
    <row r="48" spans="2:15" s="21" customFormat="1" ht="35.25" customHeight="1" x14ac:dyDescent="0.2">
      <c r="B48" s="51" t="s">
        <v>460</v>
      </c>
      <c r="C48" s="81"/>
      <c r="D48" s="82">
        <v>44557</v>
      </c>
      <c r="E48" s="90">
        <v>239</v>
      </c>
      <c r="F48" s="82">
        <v>44552</v>
      </c>
      <c r="G48" s="94" t="s">
        <v>558</v>
      </c>
      <c r="H48" s="62" t="s">
        <v>443</v>
      </c>
      <c r="I48" s="62" t="s">
        <v>556</v>
      </c>
      <c r="J48" s="60" t="s">
        <v>35</v>
      </c>
      <c r="K48" s="95">
        <v>1</v>
      </c>
      <c r="L48" s="54">
        <v>15517.24</v>
      </c>
      <c r="M48" s="39">
        <f t="shared" ref="M48" si="4">L48*0.16</f>
        <v>2482.7584000000002</v>
      </c>
      <c r="N48" s="115">
        <v>18000</v>
      </c>
      <c r="O48" s="44"/>
    </row>
    <row r="49" spans="2:15" s="21" customFormat="1" ht="20.25" customHeight="1" thickBot="1" x14ac:dyDescent="0.25">
      <c r="B49" s="78"/>
      <c r="C49" s="23"/>
      <c r="D49" s="24"/>
      <c r="E49" s="79"/>
      <c r="F49" s="24"/>
      <c r="G49" s="91"/>
      <c r="H49" s="26"/>
      <c r="I49" s="26"/>
      <c r="J49" s="27"/>
      <c r="K49" s="80"/>
      <c r="L49" s="92"/>
      <c r="M49" s="46"/>
      <c r="N49" s="63"/>
      <c r="O49" s="67"/>
    </row>
    <row r="50" spans="2:15" s="21" customFormat="1" ht="27" customHeight="1" x14ac:dyDescent="0.2">
      <c r="B50" s="68"/>
      <c r="C50" s="68"/>
      <c r="D50" s="68"/>
      <c r="E50" s="70"/>
      <c r="F50" s="69"/>
      <c r="G50" s="69"/>
      <c r="H50" s="71"/>
      <c r="I50" s="75"/>
      <c r="J50" s="72"/>
      <c r="K50" s="77"/>
      <c r="L50" s="73"/>
      <c r="M50" s="76"/>
      <c r="N50" s="76"/>
      <c r="O50" s="44"/>
    </row>
    <row r="51" spans="2:15" x14ac:dyDescent="0.3">
      <c r="B51" s="37" t="s">
        <v>8</v>
      </c>
      <c r="C51" s="34"/>
      <c r="N51" s="42"/>
      <c r="O51" s="42"/>
    </row>
    <row r="52" spans="2:15" x14ac:dyDescent="0.3">
      <c r="B52" s="37"/>
      <c r="C52" s="34"/>
      <c r="N52" s="42"/>
      <c r="O52" s="42"/>
    </row>
    <row r="53" spans="2:15" x14ac:dyDescent="0.3">
      <c r="B53" s="37"/>
      <c r="C53" s="34"/>
      <c r="N53" s="42"/>
      <c r="O53" s="42"/>
    </row>
    <row r="54" spans="2:15" ht="91.5" customHeight="1" x14ac:dyDescent="0.3">
      <c r="B54" s="37"/>
      <c r="C54" s="34"/>
      <c r="O54" s="42"/>
    </row>
    <row r="56" spans="2:15" x14ac:dyDescent="0.3">
      <c r="B56" s="30"/>
      <c r="C56" s="31"/>
      <c r="E56" s="87"/>
      <c r="F56" s="31"/>
      <c r="G56" s="32"/>
      <c r="I56" s="33"/>
      <c r="K56" s="31"/>
      <c r="L56" s="33"/>
      <c r="M56" s="31"/>
    </row>
    <row r="57" spans="2:15" ht="22.5" customHeight="1" x14ac:dyDescent="0.3">
      <c r="B57" s="237" t="s">
        <v>341</v>
      </c>
      <c r="C57" s="237"/>
      <c r="D57" s="237"/>
      <c r="E57" s="64"/>
      <c r="F57" s="238" t="s">
        <v>366</v>
      </c>
      <c r="G57" s="238"/>
      <c r="I57" s="36" t="s">
        <v>342</v>
      </c>
      <c r="K57" s="238" t="s">
        <v>343</v>
      </c>
      <c r="L57" s="238"/>
      <c r="M57" s="238"/>
      <c r="N57" s="238"/>
    </row>
    <row r="58" spans="2:15" x14ac:dyDescent="0.3">
      <c r="B58" s="239" t="s">
        <v>0</v>
      </c>
      <c r="C58" s="239"/>
      <c r="D58" s="239"/>
      <c r="E58" s="50"/>
      <c r="F58" s="239" t="s">
        <v>1</v>
      </c>
      <c r="G58" s="239"/>
      <c r="I58" s="36" t="s">
        <v>2</v>
      </c>
      <c r="K58" s="38" t="s">
        <v>9</v>
      </c>
      <c r="L58" s="38"/>
      <c r="M58" s="38"/>
    </row>
    <row r="59" spans="2:15" x14ac:dyDescent="0.3">
      <c r="B59" s="227" t="s">
        <v>6</v>
      </c>
      <c r="C59" s="227"/>
      <c r="D59" s="227"/>
      <c r="E59" s="227"/>
      <c r="F59" s="227"/>
      <c r="G59" s="227"/>
      <c r="H59" s="227"/>
      <c r="I59" s="227"/>
      <c r="J59" s="227"/>
      <c r="K59" s="227"/>
      <c r="L59" s="227"/>
      <c r="M59" s="227"/>
      <c r="N59" s="227"/>
    </row>
    <row r="60" spans="2:15" ht="26.25" customHeight="1" x14ac:dyDescent="0.3"/>
    <row r="62" spans="2:15" s="34" customFormat="1" ht="15" customHeight="1" x14ac:dyDescent="0.3">
      <c r="B62" s="1"/>
      <c r="C62" s="1"/>
      <c r="D62" s="1"/>
      <c r="E62" s="1"/>
      <c r="F62" s="1"/>
      <c r="G62" s="1"/>
      <c r="H62" s="1"/>
      <c r="I62" s="1"/>
      <c r="J62" s="1"/>
      <c r="K62" s="1"/>
      <c r="L62" s="1"/>
      <c r="M62" s="1"/>
      <c r="N62" s="1"/>
    </row>
  </sheetData>
  <mergeCells count="14">
    <mergeCell ref="B59:N59"/>
    <mergeCell ref="B1:N1"/>
    <mergeCell ref="B7:D8"/>
    <mergeCell ref="H7:I7"/>
    <mergeCell ref="M7:N7"/>
    <mergeCell ref="H8:I8"/>
    <mergeCell ref="B9:C9"/>
    <mergeCell ref="D9:H9"/>
    <mergeCell ref="J9:N9"/>
    <mergeCell ref="B57:D57"/>
    <mergeCell ref="F57:G57"/>
    <mergeCell ref="K57:N57"/>
    <mergeCell ref="B58:D58"/>
    <mergeCell ref="F58:G58"/>
  </mergeCells>
  <hyperlinks>
    <hyperlink ref="H7:I7" r:id="rId1" display="OBRA EN BIEN DE DOMINIO PUBLICO: (18)"/>
  </hyperlinks>
  <printOptions horizontalCentered="1"/>
  <pageMargins left="0.39370078740157483" right="0.39370078740157483" top="0.78740157480314965" bottom="0.74803149606299213" header="0.31496062992125984" footer="0.31496062992125984"/>
  <pageSetup scale="41"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ALCANTARILLADO SAN DIEGO</vt:lpstr>
      <vt:lpstr>CALENTADORES SOLARES</vt:lpstr>
      <vt:lpstr>TECHO FIRME VILLA MADERO</vt:lpstr>
      <vt:lpstr>TECHO FIRME SAN DIEGO</vt:lpstr>
      <vt:lpstr>CANAL EJIDO VILLA MADERO</vt:lpstr>
      <vt:lpstr>CANAL ETUCUARO</vt:lpstr>
      <vt:lpstr>INDIRECTOS </vt:lpstr>
      <vt:lpstr>PISO FIRME CARRIZAL</vt:lpstr>
      <vt:lpstr> CUARTOS PARA BAÑO ACATEN</vt:lpstr>
      <vt:lpstr> CUARTOS PARA BAÑO SAN DIEGO </vt:lpstr>
      <vt:lpstr>PISO FIRME EL CAPULIN</vt:lpstr>
      <vt:lpstr>PISO FIRME CAHUATZIO</vt:lpstr>
      <vt:lpstr>PISO FIRME EL AHIJADERO</vt:lpstr>
      <vt:lpstr>ANDADOR LOMA DE CANCHO</vt:lpstr>
      <vt:lpstr>' CUARTOS PARA BAÑO ACATEN'!Área_de_impresión</vt:lpstr>
      <vt:lpstr>' CUARTOS PARA BAÑO SAN DIEGO '!Área_de_impresión</vt:lpstr>
      <vt:lpstr>'ALCANTARILLADO SAN DIEGO'!Área_de_impresión</vt:lpstr>
      <vt:lpstr>'ANDADOR LOMA DE CANCHO'!Área_de_impresión</vt:lpstr>
      <vt:lpstr>'CALENTADORES SOLARES'!Área_de_impresión</vt:lpstr>
      <vt:lpstr>'CANAL EJIDO VILLA MADERO'!Área_de_impresión</vt:lpstr>
      <vt:lpstr>'CANAL ETUCUARO'!Área_de_impresión</vt:lpstr>
      <vt:lpstr>'INDIRECTOS '!Área_de_impresión</vt:lpstr>
      <vt:lpstr>'PISO FIRME CAHUATZIO'!Área_de_impresión</vt:lpstr>
      <vt:lpstr>'PISO FIRME CARRIZAL'!Área_de_impresión</vt:lpstr>
      <vt:lpstr>'PISO FIRME EL AHIJADERO'!Área_de_impresión</vt:lpstr>
      <vt:lpstr>'PISO FIRME EL CAPULIN'!Área_de_impresión</vt:lpstr>
      <vt:lpstr>'TECHO FIRME SAN DIEGO'!Área_de_impresión</vt:lpstr>
      <vt:lpstr>'TECHO FIRME VILLA MADERO'!Área_de_impresión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dc:creator>
  <cp:lastModifiedBy>ghia</cp:lastModifiedBy>
  <cp:lastPrinted>2022-03-14T21:04:03Z</cp:lastPrinted>
  <dcterms:created xsi:type="dcterms:W3CDTF">2008-03-24T18:56:52Z</dcterms:created>
  <dcterms:modified xsi:type="dcterms:W3CDTF">2022-03-15T20:22:51Z</dcterms:modified>
</cp:coreProperties>
</file>