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05"/>
  </bookViews>
  <sheets>
    <sheet name="Hoja1" sheetId="1" r:id="rId1"/>
  </sheets>
  <definedNames>
    <definedName name="_xlnm.Print_Titles" localSheetId="0">Hoja1!$2:$8</definedName>
  </definedNames>
  <calcPr calcId="152511"/>
</workbook>
</file>

<file path=xl/calcChain.xml><?xml version="1.0" encoding="utf-8"?>
<calcChain xmlns="http://schemas.openxmlformats.org/spreadsheetml/2006/main">
  <c r="G157" i="1" l="1"/>
  <c r="G156" i="1"/>
  <c r="G155" i="1"/>
  <c r="G154" i="1"/>
  <c r="G153" i="1"/>
  <c r="G152" i="1"/>
  <c r="G151" i="1"/>
  <c r="F150" i="1"/>
  <c r="E150" i="1"/>
  <c r="D150" i="1"/>
  <c r="C150" i="1"/>
  <c r="B150" i="1"/>
  <c r="G149" i="1"/>
  <c r="G148" i="1"/>
  <c r="G146" i="1" s="1"/>
  <c r="G147" i="1"/>
  <c r="F146" i="1"/>
  <c r="E146" i="1"/>
  <c r="D146" i="1"/>
  <c r="C146" i="1"/>
  <c r="B146" i="1"/>
  <c r="G145" i="1"/>
  <c r="G144" i="1"/>
  <c r="G143" i="1"/>
  <c r="G142" i="1"/>
  <c r="G141" i="1"/>
  <c r="G140" i="1"/>
  <c r="G139" i="1"/>
  <c r="G138" i="1"/>
  <c r="F137" i="1"/>
  <c r="E137" i="1"/>
  <c r="D137" i="1"/>
  <c r="C137" i="1"/>
  <c r="B137" i="1"/>
  <c r="G136" i="1"/>
  <c r="G135" i="1"/>
  <c r="G134" i="1"/>
  <c r="F133" i="1"/>
  <c r="E133" i="1"/>
  <c r="D133" i="1"/>
  <c r="C133" i="1"/>
  <c r="B133" i="1"/>
  <c r="G132" i="1"/>
  <c r="G131" i="1"/>
  <c r="G130" i="1"/>
  <c r="G129" i="1"/>
  <c r="G128" i="1"/>
  <c r="G127" i="1"/>
  <c r="G126" i="1"/>
  <c r="G125" i="1"/>
  <c r="G124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4" i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4" i="1"/>
  <c r="F103" i="1"/>
  <c r="F84" i="1" s="1"/>
  <c r="E103" i="1"/>
  <c r="D103" i="1"/>
  <c r="C103" i="1"/>
  <c r="B103" i="1"/>
  <c r="G102" i="1"/>
  <c r="G101" i="1"/>
  <c r="G100" i="1"/>
  <c r="G99" i="1"/>
  <c r="G98" i="1"/>
  <c r="G97" i="1"/>
  <c r="G96" i="1"/>
  <c r="G95" i="1"/>
  <c r="G94" i="1"/>
  <c r="F93" i="1"/>
  <c r="E93" i="1"/>
  <c r="D93" i="1"/>
  <c r="C93" i="1"/>
  <c r="B93" i="1"/>
  <c r="G92" i="1"/>
  <c r="G91" i="1"/>
  <c r="G90" i="1"/>
  <c r="G89" i="1"/>
  <c r="G88" i="1"/>
  <c r="G87" i="1"/>
  <c r="G86" i="1"/>
  <c r="F85" i="1"/>
  <c r="E85" i="1"/>
  <c r="D85" i="1"/>
  <c r="C85" i="1"/>
  <c r="B85" i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F62" i="1"/>
  <c r="E62" i="1"/>
  <c r="D62" i="1"/>
  <c r="C62" i="1"/>
  <c r="B62" i="1"/>
  <c r="G61" i="1"/>
  <c r="G60" i="1"/>
  <c r="G59" i="1"/>
  <c r="F58" i="1"/>
  <c r="E58" i="1"/>
  <c r="D58" i="1"/>
  <c r="C58" i="1"/>
  <c r="B58" i="1"/>
  <c r="G57" i="1"/>
  <c r="G56" i="1"/>
  <c r="G55" i="1"/>
  <c r="G54" i="1"/>
  <c r="G53" i="1"/>
  <c r="G48" i="1" s="1"/>
  <c r="G52" i="1"/>
  <c r="G51" i="1"/>
  <c r="G50" i="1"/>
  <c r="G49" i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 s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F18" i="1"/>
  <c r="E18" i="1"/>
  <c r="D18" i="1"/>
  <c r="C18" i="1"/>
  <c r="B18" i="1"/>
  <c r="G17" i="1"/>
  <c r="G16" i="1"/>
  <c r="G15" i="1"/>
  <c r="G14" i="1"/>
  <c r="G13" i="1"/>
  <c r="G12" i="1"/>
  <c r="G11" i="1"/>
  <c r="F10" i="1"/>
  <c r="E10" i="1"/>
  <c r="E9" i="1" s="1"/>
  <c r="D10" i="1"/>
  <c r="D9" i="1" s="1"/>
  <c r="C10" i="1"/>
  <c r="B10" i="1"/>
  <c r="G10" i="1" l="1"/>
  <c r="G18" i="1"/>
  <c r="G28" i="1"/>
  <c r="B84" i="1"/>
  <c r="G150" i="1"/>
  <c r="F9" i="1"/>
  <c r="F159" i="1" s="1"/>
  <c r="G85" i="1"/>
  <c r="G84" i="1" s="1"/>
  <c r="E84" i="1"/>
  <c r="E159" i="1" s="1"/>
  <c r="C84" i="1"/>
  <c r="G113" i="1"/>
  <c r="G137" i="1"/>
  <c r="C9" i="1"/>
  <c r="C159" i="1" s="1"/>
  <c r="G58" i="1"/>
  <c r="G62" i="1"/>
  <c r="B9" i="1"/>
  <c r="B159" i="1" s="1"/>
  <c r="D84" i="1"/>
  <c r="G93" i="1"/>
  <c r="G123" i="1"/>
  <c r="G103" i="1"/>
  <c r="G133" i="1"/>
  <c r="G9" i="1"/>
  <c r="D159" i="1"/>
  <c r="G159" i="1" l="1"/>
</calcChain>
</file>

<file path=xl/sharedStrings.xml><?xml version="1.0" encoding="utf-8"?>
<sst xmlns="http://schemas.openxmlformats.org/spreadsheetml/2006/main" count="173" uniqueCount="100">
  <si>
    <t>Formato 6 a) Estado Analítico del Ejercicio del Presupuesto de Egresos Detallado - LDF 
                       (Clasificación por Objeto del Gasto)</t>
  </si>
  <si>
    <t xml:space="preserve">MUNICIPIO DE MADERO                                                                                 </t>
  </si>
  <si>
    <t>Estado Analítico del Ejercicio del Presupuesto de Egresos Detallado - LDF</t>
  </si>
  <si>
    <t xml:space="preserve">Clasificación por Objeto del Gasto (Capítulo y Concepto) </t>
  </si>
  <si>
    <t>DEL 01 DE ENERO DEL 2024 AL 31 DE DICIEMBRE DEL 2024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</si>
  <si>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</si>
  <si>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</si>
  <si>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</si>
  <si>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</si>
  <si>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</si>
  <si>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</si>
  <si>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</si>
  <si>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</si>
  <si>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</si>
  <si>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</si>
  <si>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</si>
  <si>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</si>
  <si>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</si>
  <si>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</si>
  <si>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</si>
  <si>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</si>
  <si>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</si>
  <si>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</si>
  <si>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</si>
  <si>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</si>
  <si>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</si>
  <si>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</si>
  <si>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</si>
  <si>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</si>
  <si>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</si>
  <si>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</si>
  <si>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</si>
  <si>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</si>
  <si>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</si>
  <si>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</si>
  <si>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</si>
  <si>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</si>
  <si>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</si>
  <si>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</si>
  <si>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</si>
  <si>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</si>
  <si>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</si>
  <si>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</si>
  <si>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</si>
  <si>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</si>
  <si>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</si>
  <si>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</si>
  <si>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</si>
  <si>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</si>
  <si>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</si>
  <si>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</si>
  <si>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</si>
  <si>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</si>
  <si>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</si>
  <si>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</si>
  <si>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</si>
  <si>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</si>
  <si>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</si>
  <si>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</si>
  <si>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</si>
  <si>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</si>
  <si>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</si>
  <si>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</si>
  <si>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</si>
  <si>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</si>
  <si>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</si>
  <si>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</si>
  <si>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</si>
  <si>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</si>
  <si>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</si>
  <si>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</si>
  <si>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</si>
  <si>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</si>
  <si>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</si>
  <si>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</si>
  <si>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</si>
  <si>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</si>
  <si>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</si>
  <si>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</si>
  <si>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</si>
  <si>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</si>
  <si>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</si>
  <si>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</si>
  <si>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</si>
  <si>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</si>
  <si>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</si>
  <si>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</si>
  <si>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</si>
  <si>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</si>
  <si>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</si>
  <si>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Fecha de emisión</t>
  </si>
  <si>
    <t>Bajo protesta de decir verdad declaramos que los Estados Financieros y sus notas, son razonablemente correctos y son responsabilidad del emisor.</t>
  </si>
  <si>
    <t>C. JUAN CARLOS GAMIÑO AVALOS</t>
  </si>
  <si>
    <t>ING. CLAUDIA LIZBETH MARROQUIN URIBE</t>
  </si>
  <si>
    <t>C. GABRIEL VILCHEZ GARCIA</t>
  </si>
  <si>
    <t>PRESIDENTE MUNICIPAL</t>
  </si>
  <si>
    <t>TESORERO MUNICIPAL</t>
  </si>
  <si>
    <t>CONTRALOR MUNICIPAL</t>
  </si>
  <si>
    <t>LIC. EVERARDO JUAREZ IBAÑEZ</t>
  </si>
  <si>
    <t>SÍNDICO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</si>
</sst>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" fontId="1" fillId="0" borderId="5" xfId="0" applyNumberFormat="1" applyFont="1" applyBorder="1" applyAlignment="1" applyProtection="1">
      <alignment horizontal="right" vertical="top"/>
      <protection locked="0"/>
    </xf>
    <xf numFmtId="4" fontId="0" fillId="0" borderId="5" xfId="0" applyNumberFormat="1" applyBorder="1" applyAlignment="1" applyProtection="1">
      <alignment horizontal="right" vertical="top"/>
      <protection locked="0"/>
    </xf>
    <xf numFmtId="0" fontId="0" fillId="0" borderId="8" xfId="0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0" xfId="0"/>
    <xf numFmtId="4" fontId="1" fillId="0" borderId="8" xfId="0" applyNumberFormat="1" applyFon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top"/>
      <protection locked="0"/>
    </xf>
    <xf numFmtId="0" fontId="0" fillId="0" borderId="9" xfId="0" applyBorder="1"/>
    <xf numFmtId="0" fontId="1" fillId="0" borderId="4" xfId="0" applyFont="1" applyBorder="1"/>
    <xf numFmtId="0" fontId="0" fillId="0" borderId="5" xfId="0" applyBorder="1" applyAlignment="1">
      <alignment horizontal="left" indent="3"/>
    </xf>
    <xf numFmtId="0" fontId="0" fillId="0" borderId="5" xfId="0" applyBorder="1" applyAlignment="1">
      <alignment horizontal="left" indent="6"/>
    </xf>
    <xf numFmtId="0" fontId="0" fillId="0" borderId="5" xfId="0" applyBorder="1"/>
    <xf numFmtId="0" fontId="1" fillId="0" borderId="5" xfId="0" applyFont="1" applyBorder="1"/>
    <xf numFmtId="0" fontId="0" fillId="0" borderId="6" xfId="0" applyBorder="1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wrapText="1" indent="3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showGridLines="0" tabSelected="1" topLeftCell="A170" zoomScale="115" zoomScaleNormal="115" workbookViewId="0">
      <selection activeCell="F174" sqref="F174"/>
    </sheetView>
  </sheetViews>
  <sheetFormatPr baseColWidth="10" defaultColWidth="9.140625" defaultRowHeight="15" x14ac:dyDescent="0.25"/>
  <cols>
    <col min="1" max="1" width="74.5703125" customWidth="1"/>
    <col min="2" max="3" width="20.28515625" customWidth="1"/>
    <col min="4" max="5" width="18.140625" customWidth="1"/>
    <col min="6" max="6" width="16.5703125" customWidth="1"/>
    <col min="7" max="7" width="21.5703125" customWidth="1"/>
  </cols>
  <sheetData>
    <row r="1" spans="1:7" x14ac:dyDescent="0.25">
      <c r="A1" s="18" t="s">
        <v>0</v>
      </c>
      <c r="B1" s="19"/>
      <c r="C1" s="19"/>
      <c r="D1" s="19"/>
      <c r="E1" s="19"/>
      <c r="F1" s="19"/>
      <c r="G1" s="20"/>
    </row>
    <row r="2" spans="1:7" x14ac:dyDescent="0.25">
      <c r="A2" s="21" t="s">
        <v>1</v>
      </c>
      <c r="B2" s="22"/>
      <c r="C2" s="22"/>
      <c r="D2" s="22"/>
      <c r="E2" s="22"/>
      <c r="F2" s="22"/>
      <c r="G2" s="23"/>
    </row>
    <row r="3" spans="1:7" x14ac:dyDescent="0.25">
      <c r="A3" s="24" t="s">
        <v>2</v>
      </c>
      <c r="B3" s="25"/>
      <c r="C3" s="25"/>
      <c r="D3" s="25"/>
      <c r="E3" s="25"/>
      <c r="F3" s="25"/>
      <c r="G3" s="26"/>
    </row>
    <row r="4" spans="1:7" x14ac:dyDescent="0.25">
      <c r="A4" s="24" t="s">
        <v>3</v>
      </c>
      <c r="B4" s="25"/>
      <c r="C4" s="25"/>
      <c r="D4" s="25"/>
      <c r="E4" s="25"/>
      <c r="F4" s="25"/>
      <c r="G4" s="26"/>
    </row>
    <row r="5" spans="1:7" x14ac:dyDescent="0.25">
      <c r="A5" s="24" t="s">
        <v>4</v>
      </c>
      <c r="B5" s="25"/>
      <c r="C5" s="25"/>
      <c r="D5" s="25"/>
      <c r="E5" s="25"/>
      <c r="F5" s="25"/>
      <c r="G5" s="26"/>
    </row>
    <row r="6" spans="1:7" x14ac:dyDescent="0.25">
      <c r="A6" s="27" t="s">
        <v>5</v>
      </c>
      <c r="B6" s="28"/>
      <c r="C6" s="28"/>
      <c r="D6" s="28"/>
      <c r="E6" s="28"/>
      <c r="F6" s="28"/>
      <c r="G6" s="29"/>
    </row>
    <row r="7" spans="1:7" x14ac:dyDescent="0.25">
      <c r="A7" s="30" t="s">
        <v>6</v>
      </c>
      <c r="B7" s="30" t="s">
        <v>7</v>
      </c>
      <c r="C7" s="30"/>
      <c r="D7" s="30"/>
      <c r="E7" s="30"/>
      <c r="F7" s="30"/>
      <c r="G7" s="31" t="s">
        <v>8</v>
      </c>
    </row>
    <row r="8" spans="1:7" ht="30" x14ac:dyDescent="0.25">
      <c r="A8" s="30"/>
      <c r="B8" s="32" t="s">
        <v>9</v>
      </c>
      <c r="C8" s="32" t="s">
        <v>10</v>
      </c>
      <c r="D8" s="32" t="s">
        <v>11</v>
      </c>
      <c r="E8" s="32" t="s">
        <v>12</v>
      </c>
      <c r="F8" s="32" t="s">
        <v>13</v>
      </c>
      <c r="G8" s="30"/>
    </row>
    <row r="9" spans="1:7" x14ac:dyDescent="0.25">
      <c r="A9" s="10" t="s">
        <v>14</v>
      </c>
      <c r="B9" s="7">
        <f>SUM(B10,B18,B28,B38,B48,B58,B62,B71,B75)</f>
        <v>82137748</v>
      </c>
      <c r="C9" s="1">
        <f t="shared" ref="C9:G9" si="0">SUM(C10,C18,C28,C38,C48,C58,C62,C71,C75)</f>
        <v>968743.83000000077</v>
      </c>
      <c r="D9" s="1">
        <f t="shared" si="0"/>
        <v>83106491.829999998</v>
      </c>
      <c r="E9" s="1">
        <f t="shared" si="0"/>
        <v>91856732.049999997</v>
      </c>
      <c r="F9" s="1">
        <f t="shared" si="0"/>
        <v>90412307.519999996</v>
      </c>
      <c r="G9" s="1">
        <f t="shared" si="0"/>
        <v>-8750240.2200000025</v>
      </c>
    </row>
    <row r="10" spans="1:7" x14ac:dyDescent="0.25">
      <c r="A10" s="11" t="s">
        <v>15</v>
      </c>
      <c r="B10" s="7">
        <f t="shared" ref="B10:G10" si="1">SUM(B11:B17)</f>
        <v>50565376.830000006</v>
      </c>
      <c r="C10" s="1">
        <f t="shared" si="1"/>
        <v>-6573304.4399999995</v>
      </c>
      <c r="D10" s="1">
        <f t="shared" si="1"/>
        <v>43992072.390000001</v>
      </c>
      <c r="E10" s="1">
        <f t="shared" si="1"/>
        <v>42522786.010000005</v>
      </c>
      <c r="F10" s="1">
        <f t="shared" si="1"/>
        <v>42519973.480000004</v>
      </c>
      <c r="G10" s="1">
        <f t="shared" si="1"/>
        <v>1469286.379999998</v>
      </c>
    </row>
    <row r="11" spans="1:7" x14ac:dyDescent="0.25">
      <c r="A11" s="12" t="s">
        <v>16</v>
      </c>
      <c r="B11" s="8">
        <v>38277224.200000003</v>
      </c>
      <c r="C11" s="2">
        <v>-990645.63</v>
      </c>
      <c r="D11" s="2">
        <v>37286578.57</v>
      </c>
      <c r="E11" s="2">
        <v>35861327.380000003</v>
      </c>
      <c r="F11" s="2">
        <v>35858514.850000001</v>
      </c>
      <c r="G11" s="2">
        <f>D11-E11</f>
        <v>1425251.1899999976</v>
      </c>
    </row>
    <row r="12" spans="1:7" x14ac:dyDescent="0.25">
      <c r="A12" s="12" t="s">
        <v>17</v>
      </c>
      <c r="B12" s="8">
        <v>2628967.2000000002</v>
      </c>
      <c r="C12" s="2">
        <v>-2164512.0499999998</v>
      </c>
      <c r="D12" s="2">
        <v>464455.15</v>
      </c>
      <c r="E12" s="2">
        <v>464455.15</v>
      </c>
      <c r="F12" s="2">
        <v>464455.15</v>
      </c>
      <c r="G12" s="2">
        <f t="shared" ref="G12:G17" si="2">D12-E12</f>
        <v>0</v>
      </c>
    </row>
    <row r="13" spans="1:7" x14ac:dyDescent="0.25">
      <c r="A13" s="12" t="s">
        <v>18</v>
      </c>
      <c r="B13" s="8">
        <v>7659185.4299999997</v>
      </c>
      <c r="C13" s="2">
        <v>-2822381.61</v>
      </c>
      <c r="D13" s="2">
        <v>4836803.82</v>
      </c>
      <c r="E13" s="2">
        <v>4792768.63</v>
      </c>
      <c r="F13" s="2">
        <v>4792768.63</v>
      </c>
      <c r="G13" s="2">
        <f t="shared" si="2"/>
        <v>44035.19000000041</v>
      </c>
    </row>
    <row r="14" spans="1:7" x14ac:dyDescent="0.25">
      <c r="A14" s="12" t="s">
        <v>19</v>
      </c>
      <c r="B14" s="8">
        <v>0</v>
      </c>
      <c r="C14" s="2">
        <v>0</v>
      </c>
      <c r="D14" s="2">
        <v>0</v>
      </c>
      <c r="E14" s="2">
        <v>0</v>
      </c>
      <c r="F14" s="2">
        <v>0</v>
      </c>
      <c r="G14" s="2">
        <f t="shared" si="2"/>
        <v>0</v>
      </c>
    </row>
    <row r="15" spans="1:7" x14ac:dyDescent="0.25">
      <c r="A15" s="12" t="s">
        <v>20</v>
      </c>
      <c r="B15" s="8">
        <v>2000000</v>
      </c>
      <c r="C15" s="2">
        <v>-595765.15</v>
      </c>
      <c r="D15" s="2">
        <v>1404234.85</v>
      </c>
      <c r="E15" s="2">
        <v>1404234.85</v>
      </c>
      <c r="F15" s="2">
        <v>1404234.85</v>
      </c>
      <c r="G15" s="2">
        <f t="shared" si="2"/>
        <v>0</v>
      </c>
    </row>
    <row r="16" spans="1:7" x14ac:dyDescent="0.25">
      <c r="A16" s="12" t="s">
        <v>21</v>
      </c>
      <c r="B16" s="8">
        <v>0</v>
      </c>
      <c r="C16" s="2">
        <v>0</v>
      </c>
      <c r="D16" s="2">
        <v>0</v>
      </c>
      <c r="E16" s="2">
        <v>0</v>
      </c>
      <c r="F16" s="2">
        <v>0</v>
      </c>
      <c r="G16" s="2">
        <f t="shared" si="2"/>
        <v>0</v>
      </c>
    </row>
    <row r="17" spans="1:7" x14ac:dyDescent="0.25">
      <c r="A17" s="12" t="s">
        <v>22</v>
      </c>
      <c r="B17" s="8">
        <v>0</v>
      </c>
      <c r="C17" s="2">
        <v>0</v>
      </c>
      <c r="D17" s="2">
        <v>0</v>
      </c>
      <c r="E17" s="2">
        <v>0</v>
      </c>
      <c r="F17" s="2">
        <v>0</v>
      </c>
      <c r="G17" s="2">
        <f t="shared" si="2"/>
        <v>0</v>
      </c>
    </row>
    <row r="18" spans="1:7" x14ac:dyDescent="0.25">
      <c r="A18" s="11" t="s">
        <v>23</v>
      </c>
      <c r="B18" s="7">
        <f t="shared" ref="B18:G18" si="3">SUM(B19:B27)</f>
        <v>9366445.1699999999</v>
      </c>
      <c r="C18" s="1">
        <f t="shared" si="3"/>
        <v>8201822.8600000003</v>
      </c>
      <c r="D18" s="1">
        <f t="shared" si="3"/>
        <v>17568268.029999997</v>
      </c>
      <c r="E18" s="1">
        <f t="shared" si="3"/>
        <v>20923949.93</v>
      </c>
      <c r="F18" s="1">
        <f t="shared" si="3"/>
        <v>20923949.93</v>
      </c>
      <c r="G18" s="1">
        <f t="shared" si="3"/>
        <v>-3355681.9000000004</v>
      </c>
    </row>
    <row r="19" spans="1:7" x14ac:dyDescent="0.25">
      <c r="A19" s="12" t="s">
        <v>24</v>
      </c>
      <c r="B19" s="8">
        <v>1254904.78</v>
      </c>
      <c r="C19" s="2">
        <v>1419735.87</v>
      </c>
      <c r="D19" s="2">
        <v>2674640.65</v>
      </c>
      <c r="E19" s="2">
        <v>2674640.65</v>
      </c>
      <c r="F19" s="2">
        <v>2674640.65</v>
      </c>
      <c r="G19" s="2">
        <f>D19-E19</f>
        <v>0</v>
      </c>
    </row>
    <row r="20" spans="1:7" x14ac:dyDescent="0.25">
      <c r="A20" s="12" t="s">
        <v>25</v>
      </c>
      <c r="B20" s="8">
        <v>399000</v>
      </c>
      <c r="C20" s="2">
        <v>179909.75</v>
      </c>
      <c r="D20" s="2">
        <v>578909.75</v>
      </c>
      <c r="E20" s="2">
        <v>578909.75</v>
      </c>
      <c r="F20" s="2">
        <v>578909.75</v>
      </c>
      <c r="G20" s="2">
        <f t="shared" ref="G20:G27" si="4">D20-E20</f>
        <v>0</v>
      </c>
    </row>
    <row r="21" spans="1:7" x14ac:dyDescent="0.25">
      <c r="A21" s="12" t="s">
        <v>26</v>
      </c>
      <c r="B21" s="8">
        <v>0</v>
      </c>
      <c r="C21" s="2">
        <v>0</v>
      </c>
      <c r="D21" s="2">
        <v>0</v>
      </c>
      <c r="E21" s="2">
        <v>0</v>
      </c>
      <c r="F21" s="2">
        <v>0</v>
      </c>
      <c r="G21" s="2">
        <f t="shared" si="4"/>
        <v>0</v>
      </c>
    </row>
    <row r="22" spans="1:7" x14ac:dyDescent="0.25">
      <c r="A22" s="12" t="s">
        <v>27</v>
      </c>
      <c r="B22" s="8">
        <v>1266000</v>
      </c>
      <c r="C22" s="2">
        <v>-253706.17</v>
      </c>
      <c r="D22" s="2">
        <v>1012293.83</v>
      </c>
      <c r="E22" s="2">
        <v>1012293.83</v>
      </c>
      <c r="F22" s="2">
        <v>1012293.83</v>
      </c>
      <c r="G22" s="2">
        <f t="shared" si="4"/>
        <v>0</v>
      </c>
    </row>
    <row r="23" spans="1:7" x14ac:dyDescent="0.25">
      <c r="A23" s="12" t="s">
        <v>28</v>
      </c>
      <c r="B23" s="8">
        <v>1180050</v>
      </c>
      <c r="C23" s="2">
        <v>-415238.35</v>
      </c>
      <c r="D23" s="2">
        <v>764811.65</v>
      </c>
      <c r="E23" s="2">
        <v>3316753.65</v>
      </c>
      <c r="F23" s="2">
        <v>3316753.65</v>
      </c>
      <c r="G23" s="2">
        <f t="shared" si="4"/>
        <v>-2551942</v>
      </c>
    </row>
    <row r="24" spans="1:7" x14ac:dyDescent="0.25">
      <c r="A24" s="12" t="s">
        <v>29</v>
      </c>
      <c r="B24" s="8">
        <v>4066790.39</v>
      </c>
      <c r="C24" s="2">
        <v>3694757.13</v>
      </c>
      <c r="D24" s="2">
        <v>7761547.5199999996</v>
      </c>
      <c r="E24" s="2">
        <v>7833547.5199999996</v>
      </c>
      <c r="F24" s="2">
        <v>7833547.5199999996</v>
      </c>
      <c r="G24" s="2">
        <f t="shared" si="4"/>
        <v>-72000</v>
      </c>
    </row>
    <row r="25" spans="1:7" x14ac:dyDescent="0.25">
      <c r="A25" s="12" t="s">
        <v>30</v>
      </c>
      <c r="B25" s="8">
        <v>38000</v>
      </c>
      <c r="C25" s="2">
        <v>322135</v>
      </c>
      <c r="D25" s="2">
        <v>360135</v>
      </c>
      <c r="E25" s="2">
        <v>427415.03999999998</v>
      </c>
      <c r="F25" s="2">
        <v>427415.03999999998</v>
      </c>
      <c r="G25" s="2">
        <f t="shared" si="4"/>
        <v>-67280.039999999979</v>
      </c>
    </row>
    <row r="26" spans="1:7" x14ac:dyDescent="0.25">
      <c r="A26" s="12" t="s">
        <v>31</v>
      </c>
      <c r="B26" s="8">
        <v>0</v>
      </c>
      <c r="C26" s="2">
        <v>0</v>
      </c>
      <c r="D26" s="2">
        <v>0</v>
      </c>
      <c r="E26" s="2">
        <v>0</v>
      </c>
      <c r="F26" s="2">
        <v>0</v>
      </c>
      <c r="G26" s="2">
        <f t="shared" si="4"/>
        <v>0</v>
      </c>
    </row>
    <row r="27" spans="1:7" x14ac:dyDescent="0.25">
      <c r="A27" s="12" t="s">
        <v>32</v>
      </c>
      <c r="B27" s="8">
        <v>1161700</v>
      </c>
      <c r="C27" s="2">
        <v>3254229.63</v>
      </c>
      <c r="D27" s="2">
        <v>4415929.63</v>
      </c>
      <c r="E27" s="2">
        <v>5080389.49</v>
      </c>
      <c r="F27" s="2">
        <v>5080389.49</v>
      </c>
      <c r="G27" s="2">
        <f t="shared" si="4"/>
        <v>-664459.86000000034</v>
      </c>
    </row>
    <row r="28" spans="1:7" x14ac:dyDescent="0.25">
      <c r="A28" s="11" t="s">
        <v>33</v>
      </c>
      <c r="B28" s="7">
        <f t="shared" ref="B28:G28" si="5">SUM(B29:B37)</f>
        <v>11177813.01</v>
      </c>
      <c r="C28" s="1">
        <f t="shared" si="5"/>
        <v>-1118477.49</v>
      </c>
      <c r="D28" s="1">
        <f t="shared" si="5"/>
        <v>10059335.52</v>
      </c>
      <c r="E28" s="1">
        <f t="shared" si="5"/>
        <v>12295702.699999999</v>
      </c>
      <c r="F28" s="1">
        <f t="shared" si="5"/>
        <v>10854090.699999999</v>
      </c>
      <c r="G28" s="1">
        <f t="shared" si="5"/>
        <v>-2236367.1800000002</v>
      </c>
    </row>
    <row r="29" spans="1:7" x14ac:dyDescent="0.25">
      <c r="A29" s="12" t="s">
        <v>34</v>
      </c>
      <c r="B29" s="8">
        <v>1659721</v>
      </c>
      <c r="C29" s="2">
        <v>-416595.95</v>
      </c>
      <c r="D29" s="2">
        <v>1243125.05</v>
      </c>
      <c r="E29" s="2">
        <v>1243125.05</v>
      </c>
      <c r="F29" s="2">
        <v>1243125.05</v>
      </c>
      <c r="G29" s="2">
        <f>D29-E29</f>
        <v>0</v>
      </c>
    </row>
    <row r="30" spans="1:7" x14ac:dyDescent="0.25">
      <c r="A30" s="12" t="s">
        <v>35</v>
      </c>
      <c r="B30" s="8">
        <v>654000</v>
      </c>
      <c r="C30" s="2">
        <v>476493.62</v>
      </c>
      <c r="D30" s="2">
        <v>1130493.6200000001</v>
      </c>
      <c r="E30" s="2">
        <v>1179493.6200000001</v>
      </c>
      <c r="F30" s="2">
        <v>1179493.6200000001</v>
      </c>
      <c r="G30" s="2">
        <f t="shared" ref="G30:G37" si="6">D30-E30</f>
        <v>-49000</v>
      </c>
    </row>
    <row r="31" spans="1:7" x14ac:dyDescent="0.25">
      <c r="A31" s="12" t="s">
        <v>36</v>
      </c>
      <c r="B31" s="8">
        <v>801000</v>
      </c>
      <c r="C31" s="2">
        <v>132923.20000000001</v>
      </c>
      <c r="D31" s="2">
        <v>933923.2</v>
      </c>
      <c r="E31" s="2">
        <v>855608.2</v>
      </c>
      <c r="F31" s="2">
        <v>855608.2</v>
      </c>
      <c r="G31" s="2">
        <f t="shared" si="6"/>
        <v>78315</v>
      </c>
    </row>
    <row r="32" spans="1:7" x14ac:dyDescent="0.25">
      <c r="A32" s="12" t="s">
        <v>37</v>
      </c>
      <c r="B32" s="8">
        <v>293500</v>
      </c>
      <c r="C32" s="2">
        <v>-14308.93</v>
      </c>
      <c r="D32" s="2">
        <v>279191.07</v>
      </c>
      <c r="E32" s="2">
        <v>279423.94</v>
      </c>
      <c r="F32" s="2">
        <v>279423.94</v>
      </c>
      <c r="G32" s="2">
        <f t="shared" si="6"/>
        <v>-232.86999999999534</v>
      </c>
    </row>
    <row r="33" spans="1:7" x14ac:dyDescent="0.25">
      <c r="A33" s="12" t="s">
        <v>38</v>
      </c>
      <c r="B33" s="8">
        <v>1353500</v>
      </c>
      <c r="C33" s="2">
        <v>-296077.65999999997</v>
      </c>
      <c r="D33" s="2">
        <v>1057422.3400000001</v>
      </c>
      <c r="E33" s="2">
        <v>1057422.3400000001</v>
      </c>
      <c r="F33" s="2">
        <v>1057422.3400000001</v>
      </c>
      <c r="G33" s="2">
        <f t="shared" si="6"/>
        <v>0</v>
      </c>
    </row>
    <row r="34" spans="1:7" x14ac:dyDescent="0.25">
      <c r="A34" s="12" t="s">
        <v>39</v>
      </c>
      <c r="B34" s="8">
        <v>290500</v>
      </c>
      <c r="C34" s="2">
        <v>86263.43</v>
      </c>
      <c r="D34" s="2">
        <v>376763.43</v>
      </c>
      <c r="E34" s="2">
        <v>376763.43</v>
      </c>
      <c r="F34" s="2">
        <v>376763.43</v>
      </c>
      <c r="G34" s="2">
        <f t="shared" si="6"/>
        <v>0</v>
      </c>
    </row>
    <row r="35" spans="1:7" x14ac:dyDescent="0.25">
      <c r="A35" s="12" t="s">
        <v>40</v>
      </c>
      <c r="B35" s="8">
        <v>676250</v>
      </c>
      <c r="C35" s="2">
        <v>-408955.11</v>
      </c>
      <c r="D35" s="2">
        <v>267294.89</v>
      </c>
      <c r="E35" s="2">
        <v>267294.89</v>
      </c>
      <c r="F35" s="2">
        <v>267294.89</v>
      </c>
      <c r="G35" s="2">
        <f t="shared" si="6"/>
        <v>0</v>
      </c>
    </row>
    <row r="36" spans="1:7" x14ac:dyDescent="0.25">
      <c r="A36" s="12" t="s">
        <v>41</v>
      </c>
      <c r="B36" s="8">
        <v>3071501.01</v>
      </c>
      <c r="C36" s="2">
        <v>-393127.03</v>
      </c>
      <c r="D36" s="2">
        <v>2678373.98</v>
      </c>
      <c r="E36" s="2">
        <v>2678373.98</v>
      </c>
      <c r="F36" s="2">
        <v>2678373.98</v>
      </c>
      <c r="G36" s="2">
        <f t="shared" si="6"/>
        <v>0</v>
      </c>
    </row>
    <row r="37" spans="1:7" x14ac:dyDescent="0.25">
      <c r="A37" s="12" t="s">
        <v>42</v>
      </c>
      <c r="B37" s="8">
        <v>2377841</v>
      </c>
      <c r="C37" s="2">
        <v>-285093.06</v>
      </c>
      <c r="D37" s="2">
        <v>2092747.94</v>
      </c>
      <c r="E37" s="2">
        <v>4358197.25</v>
      </c>
      <c r="F37" s="2">
        <v>2916585.25</v>
      </c>
      <c r="G37" s="2">
        <f t="shared" si="6"/>
        <v>-2265449.31</v>
      </c>
    </row>
    <row r="38" spans="1:7" ht="30" x14ac:dyDescent="0.25">
      <c r="A38" s="33" t="s">
        <v>43</v>
      </c>
      <c r="B38" s="7">
        <f t="shared" ref="B38:G38" si="7">SUM(B39:B47)</f>
        <v>3797098</v>
      </c>
      <c r="C38" s="1">
        <f t="shared" si="7"/>
        <v>4679469.46</v>
      </c>
      <c r="D38" s="1">
        <f t="shared" si="7"/>
        <v>8476567.4600000009</v>
      </c>
      <c r="E38" s="1">
        <f t="shared" si="7"/>
        <v>12916715.26</v>
      </c>
      <c r="F38" s="1">
        <f t="shared" si="7"/>
        <v>12916715.26</v>
      </c>
      <c r="G38" s="1">
        <f t="shared" si="7"/>
        <v>-4440147.8</v>
      </c>
    </row>
    <row r="39" spans="1:7" x14ac:dyDescent="0.25">
      <c r="A39" s="12" t="s">
        <v>44</v>
      </c>
      <c r="B39" s="8">
        <v>322500</v>
      </c>
      <c r="C39" s="2">
        <v>-322500</v>
      </c>
      <c r="D39" s="2">
        <v>0</v>
      </c>
      <c r="E39" s="2">
        <v>0</v>
      </c>
      <c r="F39" s="2">
        <v>0</v>
      </c>
      <c r="G39" s="2">
        <f>D39-E39</f>
        <v>0</v>
      </c>
    </row>
    <row r="40" spans="1:7" x14ac:dyDescent="0.25">
      <c r="A40" s="12" t="s">
        <v>45</v>
      </c>
      <c r="B40" s="8">
        <v>170000</v>
      </c>
      <c r="C40" s="2">
        <v>99000</v>
      </c>
      <c r="D40" s="2">
        <v>269000</v>
      </c>
      <c r="E40" s="2">
        <v>269000</v>
      </c>
      <c r="F40" s="2">
        <v>269000</v>
      </c>
      <c r="G40" s="2">
        <f t="shared" ref="G40:G47" si="8">D40-E40</f>
        <v>0</v>
      </c>
    </row>
    <row r="41" spans="1:7" x14ac:dyDescent="0.25">
      <c r="A41" s="12" t="s">
        <v>46</v>
      </c>
      <c r="B41" s="8">
        <v>0</v>
      </c>
      <c r="C41" s="2">
        <v>0</v>
      </c>
      <c r="D41" s="2">
        <v>0</v>
      </c>
      <c r="E41" s="2">
        <v>0</v>
      </c>
      <c r="F41" s="2">
        <v>0</v>
      </c>
      <c r="G41" s="2">
        <f t="shared" si="8"/>
        <v>0</v>
      </c>
    </row>
    <row r="42" spans="1:7" x14ac:dyDescent="0.25">
      <c r="A42" s="12" t="s">
        <v>47</v>
      </c>
      <c r="B42" s="8">
        <v>3304598</v>
      </c>
      <c r="C42" s="2">
        <v>4902969.46</v>
      </c>
      <c r="D42" s="2">
        <v>8207567.46</v>
      </c>
      <c r="E42" s="2">
        <v>12647715.26</v>
      </c>
      <c r="F42" s="2">
        <v>12647715.26</v>
      </c>
      <c r="G42" s="2">
        <f t="shared" si="8"/>
        <v>-4440147.8</v>
      </c>
    </row>
    <row r="43" spans="1:7" x14ac:dyDescent="0.25">
      <c r="A43" s="12" t="s">
        <v>48</v>
      </c>
      <c r="B43" s="8">
        <v>0</v>
      </c>
      <c r="C43" s="2">
        <v>0</v>
      </c>
      <c r="D43" s="2">
        <v>0</v>
      </c>
      <c r="E43" s="2">
        <v>0</v>
      </c>
      <c r="F43" s="2">
        <v>0</v>
      </c>
      <c r="G43" s="2">
        <f t="shared" si="8"/>
        <v>0</v>
      </c>
    </row>
    <row r="44" spans="1:7" x14ac:dyDescent="0.25">
      <c r="A44" s="12" t="s">
        <v>49</v>
      </c>
      <c r="B44" s="8">
        <v>0</v>
      </c>
      <c r="C44" s="2">
        <v>0</v>
      </c>
      <c r="D44" s="2">
        <v>0</v>
      </c>
      <c r="E44" s="2">
        <v>0</v>
      </c>
      <c r="F44" s="2">
        <v>0</v>
      </c>
      <c r="G44" s="2">
        <f t="shared" si="8"/>
        <v>0</v>
      </c>
    </row>
    <row r="45" spans="1:7" x14ac:dyDescent="0.25">
      <c r="A45" s="12" t="s">
        <v>50</v>
      </c>
      <c r="B45" s="8">
        <v>0</v>
      </c>
      <c r="C45" s="2">
        <v>0</v>
      </c>
      <c r="D45" s="2">
        <v>0</v>
      </c>
      <c r="E45" s="2">
        <v>0</v>
      </c>
      <c r="F45" s="2">
        <v>0</v>
      </c>
      <c r="G45" s="2">
        <f t="shared" si="8"/>
        <v>0</v>
      </c>
    </row>
    <row r="46" spans="1:7" x14ac:dyDescent="0.25">
      <c r="A46" s="12" t="s">
        <v>51</v>
      </c>
      <c r="B46" s="8">
        <v>0</v>
      </c>
      <c r="C46" s="2">
        <v>0</v>
      </c>
      <c r="D46" s="2">
        <v>0</v>
      </c>
      <c r="E46" s="2">
        <v>0</v>
      </c>
      <c r="F46" s="2">
        <v>0</v>
      </c>
      <c r="G46" s="2">
        <f t="shared" si="8"/>
        <v>0</v>
      </c>
    </row>
    <row r="47" spans="1:7" x14ac:dyDescent="0.25">
      <c r="A47" s="12" t="s">
        <v>52</v>
      </c>
      <c r="B47" s="8">
        <v>0</v>
      </c>
      <c r="C47" s="2">
        <v>0</v>
      </c>
      <c r="D47" s="2">
        <v>0</v>
      </c>
      <c r="E47" s="2">
        <v>0</v>
      </c>
      <c r="F47" s="2">
        <v>0</v>
      </c>
      <c r="G47" s="2">
        <f t="shared" si="8"/>
        <v>0</v>
      </c>
    </row>
    <row r="48" spans="1:7" x14ac:dyDescent="0.25">
      <c r="A48" s="11" t="s">
        <v>53</v>
      </c>
      <c r="B48" s="7">
        <f t="shared" ref="B48:G48" si="9">SUM(B49:B57)</f>
        <v>7231014.9900000002</v>
      </c>
      <c r="C48" s="1">
        <f t="shared" si="9"/>
        <v>-4505971.55</v>
      </c>
      <c r="D48" s="1">
        <f t="shared" si="9"/>
        <v>2725043.44</v>
      </c>
      <c r="E48" s="1">
        <f t="shared" si="9"/>
        <v>2912373.16</v>
      </c>
      <c r="F48" s="1">
        <f t="shared" si="9"/>
        <v>2912373.16</v>
      </c>
      <c r="G48" s="1">
        <f t="shared" si="9"/>
        <v>-187329.71999999997</v>
      </c>
    </row>
    <row r="49" spans="1:7" x14ac:dyDescent="0.25">
      <c r="A49" s="12" t="s">
        <v>54</v>
      </c>
      <c r="B49" s="8">
        <v>0</v>
      </c>
      <c r="C49" s="2">
        <v>37885.160000000003</v>
      </c>
      <c r="D49" s="2">
        <v>37885.160000000003</v>
      </c>
      <c r="E49" s="2">
        <v>52323.16</v>
      </c>
      <c r="F49" s="2">
        <v>52323.16</v>
      </c>
      <c r="G49" s="2">
        <f>D49-E49</f>
        <v>-14438</v>
      </c>
    </row>
    <row r="50" spans="1:7" x14ac:dyDescent="0.25">
      <c r="A50" s="12" t="s">
        <v>55</v>
      </c>
      <c r="B50" s="8">
        <v>0</v>
      </c>
      <c r="C50" s="2">
        <v>0</v>
      </c>
      <c r="D50" s="2">
        <v>0</v>
      </c>
      <c r="E50" s="2">
        <v>0</v>
      </c>
      <c r="F50" s="2">
        <v>0</v>
      </c>
      <c r="G50" s="2">
        <f t="shared" ref="G50:G57" si="10">D50-E50</f>
        <v>0</v>
      </c>
    </row>
    <row r="51" spans="1:7" x14ac:dyDescent="0.25">
      <c r="A51" s="12" t="s">
        <v>56</v>
      </c>
      <c r="B51" s="8">
        <v>0</v>
      </c>
      <c r="C51" s="2">
        <v>0</v>
      </c>
      <c r="D51" s="2">
        <v>0</v>
      </c>
      <c r="E51" s="2">
        <v>0</v>
      </c>
      <c r="F51" s="2">
        <v>0</v>
      </c>
      <c r="G51" s="2">
        <f t="shared" si="10"/>
        <v>0</v>
      </c>
    </row>
    <row r="52" spans="1:7" x14ac:dyDescent="0.25">
      <c r="A52" s="12" t="s">
        <v>57</v>
      </c>
      <c r="B52" s="8">
        <v>2400000</v>
      </c>
      <c r="C52" s="2">
        <v>-1268491.72</v>
      </c>
      <c r="D52" s="2">
        <v>1131508.28</v>
      </c>
      <c r="E52" s="2">
        <v>1304400</v>
      </c>
      <c r="F52" s="2">
        <v>1304400</v>
      </c>
      <c r="G52" s="2">
        <f t="shared" si="10"/>
        <v>-172891.71999999997</v>
      </c>
    </row>
    <row r="53" spans="1:7" x14ac:dyDescent="0.25">
      <c r="A53" s="12" t="s">
        <v>58</v>
      </c>
      <c r="B53" s="8">
        <v>0</v>
      </c>
      <c r="C53" s="2">
        <v>0</v>
      </c>
      <c r="D53" s="2">
        <v>0</v>
      </c>
      <c r="E53" s="2">
        <v>0</v>
      </c>
      <c r="F53" s="2">
        <v>0</v>
      </c>
      <c r="G53" s="2">
        <f t="shared" si="10"/>
        <v>0</v>
      </c>
    </row>
    <row r="54" spans="1:7" x14ac:dyDescent="0.25">
      <c r="A54" s="12" t="s">
        <v>59</v>
      </c>
      <c r="B54" s="8">
        <v>3831015</v>
      </c>
      <c r="C54" s="2">
        <v>-2275365</v>
      </c>
      <c r="D54" s="2">
        <v>1555650</v>
      </c>
      <c r="E54" s="2">
        <v>1555650</v>
      </c>
      <c r="F54" s="2">
        <v>1555650</v>
      </c>
      <c r="G54" s="2">
        <f t="shared" si="10"/>
        <v>0</v>
      </c>
    </row>
    <row r="55" spans="1:7" x14ac:dyDescent="0.25">
      <c r="A55" s="12" t="s">
        <v>60</v>
      </c>
      <c r="B55" s="8">
        <v>0</v>
      </c>
      <c r="C55" s="2">
        <v>0</v>
      </c>
      <c r="D55" s="2">
        <v>0</v>
      </c>
      <c r="E55" s="2">
        <v>0</v>
      </c>
      <c r="F55" s="2">
        <v>0</v>
      </c>
      <c r="G55" s="2">
        <f t="shared" si="10"/>
        <v>0</v>
      </c>
    </row>
    <row r="56" spans="1:7" x14ac:dyDescent="0.25">
      <c r="A56" s="12" t="s">
        <v>61</v>
      </c>
      <c r="B56" s="8">
        <v>999999.99</v>
      </c>
      <c r="C56" s="2">
        <v>-999999.99</v>
      </c>
      <c r="D56" s="2">
        <v>0</v>
      </c>
      <c r="E56" s="2">
        <v>0</v>
      </c>
      <c r="F56" s="2">
        <v>0</v>
      </c>
      <c r="G56" s="2">
        <f t="shared" si="10"/>
        <v>0</v>
      </c>
    </row>
    <row r="57" spans="1:7" x14ac:dyDescent="0.25">
      <c r="A57" s="12" t="s">
        <v>62</v>
      </c>
      <c r="B57" s="8">
        <v>0</v>
      </c>
      <c r="C57" s="2">
        <v>0</v>
      </c>
      <c r="D57" s="2">
        <v>0</v>
      </c>
      <c r="E57" s="2">
        <v>0</v>
      </c>
      <c r="F57" s="2">
        <v>0</v>
      </c>
      <c r="G57" s="2">
        <f t="shared" si="10"/>
        <v>0</v>
      </c>
    </row>
    <row r="58" spans="1:7" x14ac:dyDescent="0.25">
      <c r="A58" s="11" t="s">
        <v>63</v>
      </c>
      <c r="B58" s="7">
        <f t="shared" ref="B58:G58" si="11">SUM(B59:B61)</f>
        <v>0</v>
      </c>
      <c r="C58" s="1">
        <f t="shared" si="11"/>
        <v>0</v>
      </c>
      <c r="D58" s="1">
        <f t="shared" si="11"/>
        <v>0</v>
      </c>
      <c r="E58" s="1">
        <f t="shared" si="11"/>
        <v>0</v>
      </c>
      <c r="F58" s="1">
        <f t="shared" si="11"/>
        <v>0</v>
      </c>
      <c r="G58" s="1">
        <f t="shared" si="11"/>
        <v>0</v>
      </c>
    </row>
    <row r="59" spans="1:7" x14ac:dyDescent="0.25">
      <c r="A59" s="12" t="s">
        <v>64</v>
      </c>
      <c r="B59" s="8">
        <v>0</v>
      </c>
      <c r="C59" s="2">
        <v>0</v>
      </c>
      <c r="D59" s="2">
        <v>0</v>
      </c>
      <c r="E59" s="2">
        <v>0</v>
      </c>
      <c r="F59" s="2">
        <v>0</v>
      </c>
      <c r="G59" s="2">
        <f>D59-E59</f>
        <v>0</v>
      </c>
    </row>
    <row r="60" spans="1:7" x14ac:dyDescent="0.25">
      <c r="A60" s="12" t="s">
        <v>65</v>
      </c>
      <c r="B60" s="8">
        <v>0</v>
      </c>
      <c r="C60" s="2">
        <v>0</v>
      </c>
      <c r="D60" s="2">
        <v>0</v>
      </c>
      <c r="E60" s="2">
        <v>0</v>
      </c>
      <c r="F60" s="2">
        <v>0</v>
      </c>
      <c r="G60" s="2">
        <f t="shared" ref="G60:G61" si="12">D60-E60</f>
        <v>0</v>
      </c>
    </row>
    <row r="61" spans="1:7" x14ac:dyDescent="0.25">
      <c r="A61" s="12" t="s">
        <v>66</v>
      </c>
      <c r="B61" s="8">
        <v>0</v>
      </c>
      <c r="C61" s="2">
        <v>0</v>
      </c>
      <c r="D61" s="2">
        <v>0</v>
      </c>
      <c r="E61" s="2">
        <v>0</v>
      </c>
      <c r="F61" s="2">
        <v>0</v>
      </c>
      <c r="G61" s="2">
        <f t="shared" si="12"/>
        <v>0</v>
      </c>
    </row>
    <row r="62" spans="1:7" x14ac:dyDescent="0.25">
      <c r="A62" s="11" t="s">
        <v>67</v>
      </c>
      <c r="B62" s="7">
        <f t="shared" ref="B62:G62" si="13">SUM(B63:B67,B69:B70)</f>
        <v>0</v>
      </c>
      <c r="C62" s="1">
        <f t="shared" si="13"/>
        <v>0</v>
      </c>
      <c r="D62" s="1">
        <f t="shared" si="13"/>
        <v>0</v>
      </c>
      <c r="E62" s="1">
        <f t="shared" si="13"/>
        <v>0</v>
      </c>
      <c r="F62" s="1">
        <f t="shared" si="13"/>
        <v>0</v>
      </c>
      <c r="G62" s="1">
        <f t="shared" si="13"/>
        <v>0</v>
      </c>
    </row>
    <row r="63" spans="1:7" x14ac:dyDescent="0.25">
      <c r="A63" s="12" t="s">
        <v>68</v>
      </c>
      <c r="B63" s="8">
        <v>0</v>
      </c>
      <c r="C63" s="2">
        <v>0</v>
      </c>
      <c r="D63" s="2">
        <v>0</v>
      </c>
      <c r="E63" s="2">
        <v>0</v>
      </c>
      <c r="F63" s="2">
        <v>0</v>
      </c>
      <c r="G63" s="2">
        <f>D63-E63</f>
        <v>0</v>
      </c>
    </row>
    <row r="64" spans="1:7" x14ac:dyDescent="0.25">
      <c r="A64" s="12" t="s">
        <v>69</v>
      </c>
      <c r="B64" s="8">
        <v>0</v>
      </c>
      <c r="C64" s="2">
        <v>0</v>
      </c>
      <c r="D64" s="2">
        <v>0</v>
      </c>
      <c r="E64" s="2">
        <v>0</v>
      </c>
      <c r="F64" s="2">
        <v>0</v>
      </c>
      <c r="G64" s="2">
        <f t="shared" ref="G64:G70" si="14">D64-E64</f>
        <v>0</v>
      </c>
    </row>
    <row r="65" spans="1:7" x14ac:dyDescent="0.25">
      <c r="A65" s="12" t="s">
        <v>70</v>
      </c>
      <c r="B65" s="8">
        <v>0</v>
      </c>
      <c r="C65" s="2">
        <v>0</v>
      </c>
      <c r="D65" s="2">
        <v>0</v>
      </c>
      <c r="E65" s="2">
        <v>0</v>
      </c>
      <c r="F65" s="2">
        <v>0</v>
      </c>
      <c r="G65" s="2">
        <f t="shared" si="14"/>
        <v>0</v>
      </c>
    </row>
    <row r="66" spans="1:7" x14ac:dyDescent="0.25">
      <c r="A66" s="12" t="s">
        <v>71</v>
      </c>
      <c r="B66" s="8">
        <v>0</v>
      </c>
      <c r="C66" s="2">
        <v>0</v>
      </c>
      <c r="D66" s="2">
        <v>0</v>
      </c>
      <c r="E66" s="2">
        <v>0</v>
      </c>
      <c r="F66" s="2">
        <v>0</v>
      </c>
      <c r="G66" s="2">
        <f t="shared" si="14"/>
        <v>0</v>
      </c>
    </row>
    <row r="67" spans="1:7" x14ac:dyDescent="0.25">
      <c r="A67" s="12" t="s">
        <v>72</v>
      </c>
      <c r="B67" s="8">
        <v>0</v>
      </c>
      <c r="C67" s="2">
        <v>0</v>
      </c>
      <c r="D67" s="2">
        <v>0</v>
      </c>
      <c r="E67" s="2">
        <v>0</v>
      </c>
      <c r="F67" s="2">
        <v>0</v>
      </c>
      <c r="G67" s="2">
        <f t="shared" si="14"/>
        <v>0</v>
      </c>
    </row>
    <row r="68" spans="1:7" x14ac:dyDescent="0.25">
      <c r="A68" s="13" t="s">
        <v>73</v>
      </c>
      <c r="B68" s="8">
        <v>0</v>
      </c>
      <c r="C68" s="2">
        <v>0</v>
      </c>
      <c r="D68" s="2">
        <v>0</v>
      </c>
      <c r="E68" s="2">
        <v>0</v>
      </c>
      <c r="F68" s="2">
        <v>0</v>
      </c>
      <c r="G68" s="2">
        <f t="shared" si="14"/>
        <v>0</v>
      </c>
    </row>
    <row r="69" spans="1:7" x14ac:dyDescent="0.25">
      <c r="A69" s="12" t="s">
        <v>74</v>
      </c>
      <c r="B69" s="8">
        <v>0</v>
      </c>
      <c r="C69" s="2">
        <v>0</v>
      </c>
      <c r="D69" s="2">
        <v>0</v>
      </c>
      <c r="E69" s="2">
        <v>0</v>
      </c>
      <c r="F69" s="2">
        <v>0</v>
      </c>
      <c r="G69" s="2">
        <f t="shared" si="14"/>
        <v>0</v>
      </c>
    </row>
    <row r="70" spans="1:7" x14ac:dyDescent="0.25">
      <c r="A70" s="12" t="s">
        <v>75</v>
      </c>
      <c r="B70" s="8">
        <v>0</v>
      </c>
      <c r="C70" s="2">
        <v>0</v>
      </c>
      <c r="D70" s="2">
        <v>0</v>
      </c>
      <c r="E70" s="2">
        <v>0</v>
      </c>
      <c r="F70" s="2">
        <v>0</v>
      </c>
      <c r="G70" s="2">
        <f t="shared" si="14"/>
        <v>0</v>
      </c>
    </row>
    <row r="71" spans="1:7" x14ac:dyDescent="0.25">
      <c r="A71" s="11" t="s">
        <v>76</v>
      </c>
      <c r="B71" s="7">
        <f t="shared" ref="B71:G71" si="15">SUM(B72:B74)</f>
        <v>0</v>
      </c>
      <c r="C71" s="1">
        <f t="shared" si="15"/>
        <v>0</v>
      </c>
      <c r="D71" s="1">
        <f t="shared" si="15"/>
        <v>0</v>
      </c>
      <c r="E71" s="1">
        <f t="shared" si="15"/>
        <v>0</v>
      </c>
      <c r="F71" s="1">
        <f t="shared" si="15"/>
        <v>0</v>
      </c>
      <c r="G71" s="1">
        <f t="shared" si="15"/>
        <v>0</v>
      </c>
    </row>
    <row r="72" spans="1:7" x14ac:dyDescent="0.25">
      <c r="A72" s="12" t="s">
        <v>77</v>
      </c>
      <c r="B72" s="8">
        <v>0</v>
      </c>
      <c r="C72" s="2">
        <v>0</v>
      </c>
      <c r="D72" s="2">
        <v>0</v>
      </c>
      <c r="E72" s="2">
        <v>0</v>
      </c>
      <c r="F72" s="2">
        <v>0</v>
      </c>
      <c r="G72" s="2">
        <f>D72-E72</f>
        <v>0</v>
      </c>
    </row>
    <row r="73" spans="1:7" x14ac:dyDescent="0.25">
      <c r="A73" s="12" t="s">
        <v>78</v>
      </c>
      <c r="B73" s="8">
        <v>0</v>
      </c>
      <c r="C73" s="2">
        <v>0</v>
      </c>
      <c r="D73" s="2">
        <v>0</v>
      </c>
      <c r="E73" s="2">
        <v>0</v>
      </c>
      <c r="F73" s="2">
        <v>0</v>
      </c>
      <c r="G73" s="2">
        <f t="shared" ref="G73:G74" si="16">D73-E73</f>
        <v>0</v>
      </c>
    </row>
    <row r="74" spans="1:7" x14ac:dyDescent="0.25">
      <c r="A74" s="12" t="s">
        <v>79</v>
      </c>
      <c r="B74" s="8">
        <v>0</v>
      </c>
      <c r="C74" s="2">
        <v>0</v>
      </c>
      <c r="D74" s="2">
        <v>0</v>
      </c>
      <c r="E74" s="2">
        <v>0</v>
      </c>
      <c r="F74" s="2">
        <v>0</v>
      </c>
      <c r="G74" s="2">
        <f t="shared" si="16"/>
        <v>0</v>
      </c>
    </row>
    <row r="75" spans="1:7" x14ac:dyDescent="0.25">
      <c r="A75" s="11" t="s">
        <v>80</v>
      </c>
      <c r="B75" s="7">
        <f t="shared" ref="B75:G75" si="17">SUM(B76:B82)</f>
        <v>0</v>
      </c>
      <c r="C75" s="1">
        <f t="shared" si="17"/>
        <v>285204.99</v>
      </c>
      <c r="D75" s="1">
        <f t="shared" si="17"/>
        <v>285204.99</v>
      </c>
      <c r="E75" s="1">
        <f t="shared" si="17"/>
        <v>285204.99</v>
      </c>
      <c r="F75" s="1">
        <f t="shared" si="17"/>
        <v>285204.99</v>
      </c>
      <c r="G75" s="1">
        <f t="shared" si="17"/>
        <v>0</v>
      </c>
    </row>
    <row r="76" spans="1:7" x14ac:dyDescent="0.25">
      <c r="A76" s="12" t="s">
        <v>81</v>
      </c>
      <c r="B76" s="8">
        <v>0</v>
      </c>
      <c r="C76" s="2">
        <v>0</v>
      </c>
      <c r="D76" s="2">
        <v>0</v>
      </c>
      <c r="E76" s="2">
        <v>0</v>
      </c>
      <c r="F76" s="2">
        <v>0</v>
      </c>
      <c r="G76" s="2">
        <f>D76-E76</f>
        <v>0</v>
      </c>
    </row>
    <row r="77" spans="1:7" x14ac:dyDescent="0.25">
      <c r="A77" s="12" t="s">
        <v>82</v>
      </c>
      <c r="B77" s="8">
        <v>0</v>
      </c>
      <c r="C77" s="2">
        <v>0</v>
      </c>
      <c r="D77" s="2">
        <v>0</v>
      </c>
      <c r="E77" s="2">
        <v>0</v>
      </c>
      <c r="F77" s="2">
        <v>0</v>
      </c>
      <c r="G77" s="2">
        <f t="shared" ref="G77:G82" si="18">D77-E77</f>
        <v>0</v>
      </c>
    </row>
    <row r="78" spans="1:7" x14ac:dyDescent="0.25">
      <c r="A78" s="12" t="s">
        <v>83</v>
      </c>
      <c r="B78" s="8">
        <v>0</v>
      </c>
      <c r="C78" s="2">
        <v>0</v>
      </c>
      <c r="D78" s="2">
        <v>0</v>
      </c>
      <c r="E78" s="2">
        <v>0</v>
      </c>
      <c r="F78" s="2">
        <v>0</v>
      </c>
      <c r="G78" s="2">
        <f t="shared" si="18"/>
        <v>0</v>
      </c>
    </row>
    <row r="79" spans="1:7" x14ac:dyDescent="0.25">
      <c r="A79" s="12" t="s">
        <v>84</v>
      </c>
      <c r="B79" s="8">
        <v>0</v>
      </c>
      <c r="C79" s="2">
        <v>0</v>
      </c>
      <c r="D79" s="2">
        <v>0</v>
      </c>
      <c r="E79" s="2">
        <v>0</v>
      </c>
      <c r="F79" s="2">
        <v>0</v>
      </c>
      <c r="G79" s="2">
        <f t="shared" si="18"/>
        <v>0</v>
      </c>
    </row>
    <row r="80" spans="1:7" x14ac:dyDescent="0.25">
      <c r="A80" s="12" t="s">
        <v>85</v>
      </c>
      <c r="B80" s="8">
        <v>0</v>
      </c>
      <c r="C80" s="2">
        <v>0</v>
      </c>
      <c r="D80" s="2">
        <v>0</v>
      </c>
      <c r="E80" s="2">
        <v>0</v>
      </c>
      <c r="F80" s="2">
        <v>0</v>
      </c>
      <c r="G80" s="2">
        <f t="shared" si="18"/>
        <v>0</v>
      </c>
    </row>
    <row r="81" spans="1:7" x14ac:dyDescent="0.25">
      <c r="A81" s="12" t="s">
        <v>86</v>
      </c>
      <c r="B81" s="8">
        <v>0</v>
      </c>
      <c r="C81" s="2">
        <v>0</v>
      </c>
      <c r="D81" s="2">
        <v>0</v>
      </c>
      <c r="E81" s="2">
        <v>0</v>
      </c>
      <c r="F81" s="2">
        <v>0</v>
      </c>
      <c r="G81" s="2">
        <f t="shared" si="18"/>
        <v>0</v>
      </c>
    </row>
    <row r="82" spans="1:7" x14ac:dyDescent="0.25">
      <c r="A82" s="12" t="s">
        <v>87</v>
      </c>
      <c r="B82" s="8">
        <v>0</v>
      </c>
      <c r="C82" s="2">
        <v>285204.99</v>
      </c>
      <c r="D82" s="2">
        <v>285204.99</v>
      </c>
      <c r="E82" s="2">
        <v>285204.99</v>
      </c>
      <c r="F82" s="2">
        <v>285204.99</v>
      </c>
      <c r="G82" s="2">
        <f t="shared" si="18"/>
        <v>0</v>
      </c>
    </row>
    <row r="83" spans="1:7" x14ac:dyDescent="0.25">
      <c r="A83" s="13"/>
      <c r="B83" s="8"/>
      <c r="C83" s="2"/>
      <c r="D83" s="2"/>
      <c r="E83" s="2"/>
      <c r="F83" s="2"/>
      <c r="G83" s="2"/>
    </row>
    <row r="84" spans="1:7" x14ac:dyDescent="0.25">
      <c r="A84" s="14" t="s">
        <v>88</v>
      </c>
      <c r="B84" s="7">
        <f t="shared" ref="B84:G84" si="19">SUM(B85,B93,B103,B113,B123,B133,B137,B146,B150)</f>
        <v>69038354</v>
      </c>
      <c r="C84" s="1">
        <f t="shared" si="19"/>
        <v>663120.47999999858</v>
      </c>
      <c r="D84" s="1">
        <f t="shared" si="19"/>
        <v>69701474.480000004</v>
      </c>
      <c r="E84" s="1">
        <f t="shared" si="19"/>
        <v>64581922.660000004</v>
      </c>
      <c r="F84" s="1">
        <f t="shared" si="19"/>
        <v>64093825.420000002</v>
      </c>
      <c r="G84" s="1">
        <f t="shared" si="19"/>
        <v>5119551.8199999994</v>
      </c>
    </row>
    <row r="85" spans="1:7" x14ac:dyDescent="0.25">
      <c r="A85" s="11" t="s">
        <v>15</v>
      </c>
      <c r="B85" s="7">
        <f t="shared" ref="B85:G85" si="20">SUM(B86:B92)</f>
        <v>8708175</v>
      </c>
      <c r="C85" s="1">
        <f t="shared" si="20"/>
        <v>326950.55999999994</v>
      </c>
      <c r="D85" s="1">
        <f t="shared" si="20"/>
        <v>9035125.5600000005</v>
      </c>
      <c r="E85" s="1">
        <f t="shared" si="20"/>
        <v>9035125.5600000005</v>
      </c>
      <c r="F85" s="1">
        <f t="shared" si="20"/>
        <v>8451935.1799999997</v>
      </c>
      <c r="G85" s="1">
        <f t="shared" si="20"/>
        <v>0</v>
      </c>
    </row>
    <row r="86" spans="1:7" x14ac:dyDescent="0.25">
      <c r="A86" s="12" t="s">
        <v>16</v>
      </c>
      <c r="B86" s="8">
        <v>7550334</v>
      </c>
      <c r="C86" s="2">
        <v>-585030.66</v>
      </c>
      <c r="D86" s="2">
        <v>6965303.3399999999</v>
      </c>
      <c r="E86" s="2">
        <v>6965303.3399999999</v>
      </c>
      <c r="F86" s="2">
        <v>6382112.96</v>
      </c>
      <c r="G86" s="2">
        <f>D86-E86</f>
        <v>0</v>
      </c>
    </row>
    <row r="87" spans="1:7" x14ac:dyDescent="0.25">
      <c r="A87" s="12" t="s">
        <v>17</v>
      </c>
      <c r="B87" s="8">
        <v>0</v>
      </c>
      <c r="C87" s="2">
        <v>1198264.71</v>
      </c>
      <c r="D87" s="2">
        <v>1198264.71</v>
      </c>
      <c r="E87" s="2">
        <v>1198264.71</v>
      </c>
      <c r="F87" s="2">
        <v>1198264.71</v>
      </c>
      <c r="G87" s="2">
        <f t="shared" ref="G87:G92" si="21">D87-E87</f>
        <v>0</v>
      </c>
    </row>
    <row r="88" spans="1:7" x14ac:dyDescent="0.25">
      <c r="A88" s="12" t="s">
        <v>18</v>
      </c>
      <c r="B88" s="8">
        <v>1157841</v>
      </c>
      <c r="C88" s="2">
        <v>-535488.89</v>
      </c>
      <c r="D88" s="2">
        <v>622352.11</v>
      </c>
      <c r="E88" s="2">
        <v>622352.11</v>
      </c>
      <c r="F88" s="2">
        <v>622352.11</v>
      </c>
      <c r="G88" s="2">
        <f t="shared" si="21"/>
        <v>0</v>
      </c>
    </row>
    <row r="89" spans="1:7" x14ac:dyDescent="0.25">
      <c r="A89" s="12" t="s">
        <v>19</v>
      </c>
      <c r="B89" s="8">
        <v>0</v>
      </c>
      <c r="C89" s="2">
        <v>0</v>
      </c>
      <c r="D89" s="2">
        <v>0</v>
      </c>
      <c r="E89" s="2">
        <v>0</v>
      </c>
      <c r="F89" s="2">
        <v>0</v>
      </c>
      <c r="G89" s="2">
        <f t="shared" si="21"/>
        <v>0</v>
      </c>
    </row>
    <row r="90" spans="1:7" x14ac:dyDescent="0.25">
      <c r="A90" s="12" t="s">
        <v>20</v>
      </c>
      <c r="B90" s="8">
        <v>0</v>
      </c>
      <c r="C90" s="2">
        <v>249205.4</v>
      </c>
      <c r="D90" s="2">
        <v>249205.4</v>
      </c>
      <c r="E90" s="2">
        <v>249205.4</v>
      </c>
      <c r="F90" s="2">
        <v>249205.4</v>
      </c>
      <c r="G90" s="2">
        <f t="shared" si="21"/>
        <v>0</v>
      </c>
    </row>
    <row r="91" spans="1:7" x14ac:dyDescent="0.25">
      <c r="A91" s="12" t="s">
        <v>21</v>
      </c>
      <c r="B91" s="8">
        <v>0</v>
      </c>
      <c r="C91" s="2">
        <v>0</v>
      </c>
      <c r="D91" s="2">
        <v>0</v>
      </c>
      <c r="E91" s="2">
        <v>0</v>
      </c>
      <c r="F91" s="2">
        <v>0</v>
      </c>
      <c r="G91" s="2">
        <f t="shared" si="21"/>
        <v>0</v>
      </c>
    </row>
    <row r="92" spans="1:7" x14ac:dyDescent="0.25">
      <c r="A92" s="12" t="s">
        <v>22</v>
      </c>
      <c r="B92" s="8">
        <v>0</v>
      </c>
      <c r="C92" s="2">
        <v>0</v>
      </c>
      <c r="D92" s="2">
        <v>0</v>
      </c>
      <c r="E92" s="2">
        <v>0</v>
      </c>
      <c r="F92" s="2">
        <v>0</v>
      </c>
      <c r="G92" s="2">
        <f t="shared" si="21"/>
        <v>0</v>
      </c>
    </row>
    <row r="93" spans="1:7" x14ac:dyDescent="0.25">
      <c r="A93" s="11" t="s">
        <v>23</v>
      </c>
      <c r="B93" s="7">
        <f t="shared" ref="B93:G93" si="22">SUM(B94:B102)</f>
        <v>5280993.9000000004</v>
      </c>
      <c r="C93" s="1">
        <f t="shared" si="22"/>
        <v>5052717.3899999997</v>
      </c>
      <c r="D93" s="1">
        <f t="shared" si="22"/>
        <v>10333711.290000001</v>
      </c>
      <c r="E93" s="1">
        <f t="shared" si="22"/>
        <v>10908163.16</v>
      </c>
      <c r="F93" s="1">
        <f t="shared" si="22"/>
        <v>11097855.830000002</v>
      </c>
      <c r="G93" s="1">
        <f t="shared" si="22"/>
        <v>-574451.87000000011</v>
      </c>
    </row>
    <row r="94" spans="1:7" x14ac:dyDescent="0.25">
      <c r="A94" s="12" t="s">
        <v>24</v>
      </c>
      <c r="B94" s="8">
        <v>146186.6</v>
      </c>
      <c r="C94" s="2">
        <v>614960.18999999994</v>
      </c>
      <c r="D94" s="2">
        <v>761146.79</v>
      </c>
      <c r="E94" s="2">
        <v>761146.79</v>
      </c>
      <c r="F94" s="2">
        <v>761146.79</v>
      </c>
      <c r="G94" s="2">
        <f>D94-E94</f>
        <v>0</v>
      </c>
    </row>
    <row r="95" spans="1:7" x14ac:dyDescent="0.25">
      <c r="A95" s="12" t="s">
        <v>25</v>
      </c>
      <c r="B95" s="8">
        <v>24000</v>
      </c>
      <c r="C95" s="2">
        <v>666236.99</v>
      </c>
      <c r="D95" s="2">
        <v>690236.99</v>
      </c>
      <c r="E95" s="2">
        <v>690236.99</v>
      </c>
      <c r="F95" s="2">
        <v>690236.99</v>
      </c>
      <c r="G95" s="2">
        <f t="shared" ref="G95:G102" si="23">D95-E95</f>
        <v>0</v>
      </c>
    </row>
    <row r="96" spans="1:7" x14ac:dyDescent="0.25">
      <c r="A96" s="12" t="s">
        <v>26</v>
      </c>
      <c r="B96" s="8">
        <v>0</v>
      </c>
      <c r="C96" s="2">
        <v>0</v>
      </c>
      <c r="D96" s="2">
        <v>0</v>
      </c>
      <c r="E96" s="2">
        <v>0</v>
      </c>
      <c r="F96" s="2">
        <v>0</v>
      </c>
      <c r="G96" s="2">
        <f t="shared" si="23"/>
        <v>0</v>
      </c>
    </row>
    <row r="97" spans="1:7" x14ac:dyDescent="0.25">
      <c r="A97" s="12" t="s">
        <v>27</v>
      </c>
      <c r="B97" s="8">
        <v>3550000</v>
      </c>
      <c r="C97" s="2">
        <v>-115986.19</v>
      </c>
      <c r="D97" s="2">
        <v>3434013.81</v>
      </c>
      <c r="E97" s="2">
        <v>3434013.81</v>
      </c>
      <c r="F97" s="2">
        <v>3623706.48</v>
      </c>
      <c r="G97" s="2">
        <f t="shared" si="23"/>
        <v>0</v>
      </c>
    </row>
    <row r="98" spans="1:7" x14ac:dyDescent="0.25">
      <c r="A98" s="12" t="s">
        <v>28</v>
      </c>
      <c r="B98" s="8">
        <v>271000</v>
      </c>
      <c r="C98" s="2">
        <v>294537.15999999997</v>
      </c>
      <c r="D98" s="2">
        <v>565537.16</v>
      </c>
      <c r="E98" s="2">
        <v>565537.16</v>
      </c>
      <c r="F98" s="2">
        <v>565537.16</v>
      </c>
      <c r="G98" s="2">
        <f t="shared" si="23"/>
        <v>0</v>
      </c>
    </row>
    <row r="99" spans="1:7" x14ac:dyDescent="0.25">
      <c r="A99" s="12" t="s">
        <v>29</v>
      </c>
      <c r="B99" s="8">
        <v>836963.3</v>
      </c>
      <c r="C99" s="2">
        <v>1754880.21</v>
      </c>
      <c r="D99" s="2">
        <v>2591843.5099999998</v>
      </c>
      <c r="E99" s="2">
        <v>2591843.5099999998</v>
      </c>
      <c r="F99" s="2">
        <v>2591843.5099999998</v>
      </c>
      <c r="G99" s="2">
        <f t="shared" si="23"/>
        <v>0</v>
      </c>
    </row>
    <row r="100" spans="1:7" x14ac:dyDescent="0.25">
      <c r="A100" s="12" t="s">
        <v>30</v>
      </c>
      <c r="B100" s="8">
        <v>124000</v>
      </c>
      <c r="C100" s="2">
        <v>333022.88</v>
      </c>
      <c r="D100" s="2">
        <v>457022.88</v>
      </c>
      <c r="E100" s="2">
        <v>457022.88</v>
      </c>
      <c r="F100" s="2">
        <v>457022.88</v>
      </c>
      <c r="G100" s="2">
        <f t="shared" si="23"/>
        <v>0</v>
      </c>
    </row>
    <row r="101" spans="1:7" x14ac:dyDescent="0.25">
      <c r="A101" s="12" t="s">
        <v>31</v>
      </c>
      <c r="B101" s="8">
        <v>195000</v>
      </c>
      <c r="C101" s="2">
        <v>-184991.52</v>
      </c>
      <c r="D101" s="2">
        <v>10008.48</v>
      </c>
      <c r="E101" s="2">
        <v>10008.48</v>
      </c>
      <c r="F101" s="2">
        <v>10008.48</v>
      </c>
      <c r="G101" s="2">
        <f t="shared" si="23"/>
        <v>0</v>
      </c>
    </row>
    <row r="102" spans="1:7" x14ac:dyDescent="0.25">
      <c r="A102" s="12" t="s">
        <v>32</v>
      </c>
      <c r="B102" s="8">
        <v>133844</v>
      </c>
      <c r="C102" s="2">
        <v>1690057.67</v>
      </c>
      <c r="D102" s="2">
        <v>1823901.67</v>
      </c>
      <c r="E102" s="2">
        <v>2398353.54</v>
      </c>
      <c r="F102" s="2">
        <v>2398353.54</v>
      </c>
      <c r="G102" s="2">
        <f t="shared" si="23"/>
        <v>-574451.87000000011</v>
      </c>
    </row>
    <row r="103" spans="1:7" x14ac:dyDescent="0.25">
      <c r="A103" s="11" t="s">
        <v>33</v>
      </c>
      <c r="B103" s="7">
        <f t="shared" ref="B103:G103" si="24">SUM(B104:B112)</f>
        <v>4359945.0999999996</v>
      </c>
      <c r="C103" s="1">
        <f t="shared" si="24"/>
        <v>-545697.49000000011</v>
      </c>
      <c r="D103" s="1">
        <f t="shared" si="24"/>
        <v>3814247.6099999994</v>
      </c>
      <c r="E103" s="1">
        <f t="shared" si="24"/>
        <v>3816970.0999999996</v>
      </c>
      <c r="F103" s="1">
        <f t="shared" si="24"/>
        <v>3722370.5699999994</v>
      </c>
      <c r="G103" s="1">
        <f t="shared" si="24"/>
        <v>-2722.4900000000016</v>
      </c>
    </row>
    <row r="104" spans="1:7" x14ac:dyDescent="0.25">
      <c r="A104" s="12" t="s">
        <v>34</v>
      </c>
      <c r="B104" s="8">
        <v>2405000</v>
      </c>
      <c r="C104" s="2">
        <v>-1173862.8600000001</v>
      </c>
      <c r="D104" s="2">
        <v>1231137.1399999999</v>
      </c>
      <c r="E104" s="2">
        <v>1231137.1399999999</v>
      </c>
      <c r="F104" s="2">
        <v>1144031.24</v>
      </c>
      <c r="G104" s="2">
        <f>D104-E104</f>
        <v>0</v>
      </c>
    </row>
    <row r="105" spans="1:7" x14ac:dyDescent="0.25">
      <c r="A105" s="12" t="s">
        <v>35</v>
      </c>
      <c r="B105" s="8">
        <v>0</v>
      </c>
      <c r="C105" s="2">
        <v>374188.85</v>
      </c>
      <c r="D105" s="2">
        <v>374188.85</v>
      </c>
      <c r="E105" s="2">
        <v>374188.85</v>
      </c>
      <c r="F105" s="2">
        <v>374188.85</v>
      </c>
      <c r="G105" s="2">
        <f t="shared" ref="G105:G112" si="25">D105-E105</f>
        <v>0</v>
      </c>
    </row>
    <row r="106" spans="1:7" x14ac:dyDescent="0.25">
      <c r="A106" s="12" t="s">
        <v>36</v>
      </c>
      <c r="B106" s="8">
        <v>754551.1</v>
      </c>
      <c r="C106" s="2">
        <v>-96923.76</v>
      </c>
      <c r="D106" s="2">
        <v>657627.34</v>
      </c>
      <c r="E106" s="2">
        <v>657627.34</v>
      </c>
      <c r="F106" s="2">
        <v>657627.34</v>
      </c>
      <c r="G106" s="2">
        <f t="shared" si="25"/>
        <v>0</v>
      </c>
    </row>
    <row r="107" spans="1:7" x14ac:dyDescent="0.25">
      <c r="A107" s="12" t="s">
        <v>37</v>
      </c>
      <c r="B107" s="8">
        <v>0</v>
      </c>
      <c r="C107" s="2">
        <v>21091.55</v>
      </c>
      <c r="D107" s="2">
        <v>21091.55</v>
      </c>
      <c r="E107" s="2">
        <v>23814.04</v>
      </c>
      <c r="F107" s="2">
        <v>23814.04</v>
      </c>
      <c r="G107" s="2">
        <f t="shared" si="25"/>
        <v>-2722.4900000000016</v>
      </c>
    </row>
    <row r="108" spans="1:7" x14ac:dyDescent="0.25">
      <c r="A108" s="12" t="s">
        <v>38</v>
      </c>
      <c r="B108" s="8">
        <v>100000</v>
      </c>
      <c r="C108" s="2">
        <v>1093861.72</v>
      </c>
      <c r="D108" s="2">
        <v>1193861.72</v>
      </c>
      <c r="E108" s="2">
        <v>1193861.72</v>
      </c>
      <c r="F108" s="2">
        <v>1193861.72</v>
      </c>
      <c r="G108" s="2">
        <f t="shared" si="25"/>
        <v>0</v>
      </c>
    </row>
    <row r="109" spans="1:7" x14ac:dyDescent="0.25">
      <c r="A109" s="12" t="s">
        <v>39</v>
      </c>
      <c r="B109" s="8">
        <v>0</v>
      </c>
      <c r="C109" s="2">
        <v>0</v>
      </c>
      <c r="D109" s="2">
        <v>0</v>
      </c>
      <c r="E109" s="2">
        <v>0</v>
      </c>
      <c r="F109" s="2">
        <v>0</v>
      </c>
      <c r="G109" s="2">
        <f t="shared" si="25"/>
        <v>0</v>
      </c>
    </row>
    <row r="110" spans="1:7" x14ac:dyDescent="0.25">
      <c r="A110" s="12" t="s">
        <v>40</v>
      </c>
      <c r="B110" s="8">
        <v>19394</v>
      </c>
      <c r="C110" s="2">
        <v>-19394</v>
      </c>
      <c r="D110" s="2">
        <v>0</v>
      </c>
      <c r="E110" s="2">
        <v>0</v>
      </c>
      <c r="F110" s="2">
        <v>0</v>
      </c>
      <c r="G110" s="2">
        <f t="shared" si="25"/>
        <v>0</v>
      </c>
    </row>
    <row r="111" spans="1:7" x14ac:dyDescent="0.25">
      <c r="A111" s="12" t="s">
        <v>41</v>
      </c>
      <c r="B111" s="8">
        <v>0</v>
      </c>
      <c r="C111" s="2">
        <v>0</v>
      </c>
      <c r="D111" s="2">
        <v>0</v>
      </c>
      <c r="E111" s="2">
        <v>0</v>
      </c>
      <c r="F111" s="2">
        <v>0</v>
      </c>
      <c r="G111" s="2">
        <f t="shared" si="25"/>
        <v>0</v>
      </c>
    </row>
    <row r="112" spans="1:7" x14ac:dyDescent="0.25">
      <c r="A112" s="12" t="s">
        <v>42</v>
      </c>
      <c r="B112" s="8">
        <v>1081000</v>
      </c>
      <c r="C112" s="2">
        <v>-744658.99</v>
      </c>
      <c r="D112" s="2">
        <v>336341.01</v>
      </c>
      <c r="E112" s="2">
        <v>336341.01</v>
      </c>
      <c r="F112" s="2">
        <v>328847.38</v>
      </c>
      <c r="G112" s="2">
        <f t="shared" si="25"/>
        <v>0</v>
      </c>
    </row>
    <row r="113" spans="1:7" ht="30" x14ac:dyDescent="0.25">
      <c r="A113" s="33" t="s">
        <v>43</v>
      </c>
      <c r="B113" s="7">
        <f t="shared" ref="B113:G113" si="26">SUM(B114:B122)</f>
        <v>0</v>
      </c>
      <c r="C113" s="1">
        <f t="shared" si="26"/>
        <v>360000</v>
      </c>
      <c r="D113" s="1">
        <f t="shared" si="26"/>
        <v>360000</v>
      </c>
      <c r="E113" s="1">
        <f t="shared" si="26"/>
        <v>860000</v>
      </c>
      <c r="F113" s="1">
        <f t="shared" si="26"/>
        <v>860000</v>
      </c>
      <c r="G113" s="1">
        <f t="shared" si="26"/>
        <v>-500000</v>
      </c>
    </row>
    <row r="114" spans="1:7" x14ac:dyDescent="0.25">
      <c r="A114" s="12" t="s">
        <v>44</v>
      </c>
      <c r="B114" s="8">
        <v>0</v>
      </c>
      <c r="C114" s="2">
        <v>0</v>
      </c>
      <c r="D114" s="2">
        <v>0</v>
      </c>
      <c r="E114" s="2">
        <v>0</v>
      </c>
      <c r="F114" s="2">
        <v>0</v>
      </c>
      <c r="G114" s="2">
        <f>D114-E114</f>
        <v>0</v>
      </c>
    </row>
    <row r="115" spans="1:7" x14ac:dyDescent="0.25">
      <c r="A115" s="12" t="s">
        <v>45</v>
      </c>
      <c r="B115" s="8">
        <v>0</v>
      </c>
      <c r="C115" s="2">
        <v>0</v>
      </c>
      <c r="D115" s="2">
        <v>0</v>
      </c>
      <c r="E115" s="2">
        <v>0</v>
      </c>
      <c r="F115" s="2">
        <v>0</v>
      </c>
      <c r="G115" s="2">
        <f t="shared" ref="G115:G122" si="27">D115-E115</f>
        <v>0</v>
      </c>
    </row>
    <row r="116" spans="1:7" x14ac:dyDescent="0.25">
      <c r="A116" s="12" t="s">
        <v>46</v>
      </c>
      <c r="B116" s="8">
        <v>0</v>
      </c>
      <c r="C116" s="2">
        <v>0</v>
      </c>
      <c r="D116" s="2">
        <v>0</v>
      </c>
      <c r="E116" s="2">
        <v>0</v>
      </c>
      <c r="F116" s="2">
        <v>0</v>
      </c>
      <c r="G116" s="2">
        <f t="shared" si="27"/>
        <v>0</v>
      </c>
    </row>
    <row r="117" spans="1:7" x14ac:dyDescent="0.25">
      <c r="A117" s="12" t="s">
        <v>47</v>
      </c>
      <c r="B117" s="8">
        <v>0</v>
      </c>
      <c r="C117" s="2">
        <v>360000</v>
      </c>
      <c r="D117" s="2">
        <v>360000</v>
      </c>
      <c r="E117" s="2">
        <v>860000</v>
      </c>
      <c r="F117" s="2">
        <v>860000</v>
      </c>
      <c r="G117" s="2">
        <f t="shared" si="27"/>
        <v>-500000</v>
      </c>
    </row>
    <row r="118" spans="1:7" x14ac:dyDescent="0.25">
      <c r="A118" s="12" t="s">
        <v>48</v>
      </c>
      <c r="B118" s="8">
        <v>0</v>
      </c>
      <c r="C118" s="2">
        <v>0</v>
      </c>
      <c r="D118" s="2">
        <v>0</v>
      </c>
      <c r="E118" s="2">
        <v>0</v>
      </c>
      <c r="F118" s="2">
        <v>0</v>
      </c>
      <c r="G118" s="2">
        <f t="shared" si="27"/>
        <v>0</v>
      </c>
    </row>
    <row r="119" spans="1:7" x14ac:dyDescent="0.25">
      <c r="A119" s="12" t="s">
        <v>49</v>
      </c>
      <c r="B119" s="8">
        <v>0</v>
      </c>
      <c r="C119" s="2">
        <v>0</v>
      </c>
      <c r="D119" s="2">
        <v>0</v>
      </c>
      <c r="E119" s="2">
        <v>0</v>
      </c>
      <c r="F119" s="2">
        <v>0</v>
      </c>
      <c r="G119" s="2">
        <f t="shared" si="27"/>
        <v>0</v>
      </c>
    </row>
    <row r="120" spans="1:7" x14ac:dyDescent="0.25">
      <c r="A120" s="12" t="s">
        <v>50</v>
      </c>
      <c r="B120" s="8">
        <v>0</v>
      </c>
      <c r="C120" s="2">
        <v>0</v>
      </c>
      <c r="D120" s="2">
        <v>0</v>
      </c>
      <c r="E120" s="2">
        <v>0</v>
      </c>
      <c r="F120" s="2">
        <v>0</v>
      </c>
      <c r="G120" s="2">
        <f t="shared" si="27"/>
        <v>0</v>
      </c>
    </row>
    <row r="121" spans="1:7" x14ac:dyDescent="0.25">
      <c r="A121" s="12" t="s">
        <v>51</v>
      </c>
      <c r="B121" s="8">
        <v>0</v>
      </c>
      <c r="C121" s="2">
        <v>0</v>
      </c>
      <c r="D121" s="2">
        <v>0</v>
      </c>
      <c r="E121" s="2">
        <v>0</v>
      </c>
      <c r="F121" s="2">
        <v>0</v>
      </c>
      <c r="G121" s="2">
        <f t="shared" si="27"/>
        <v>0</v>
      </c>
    </row>
    <row r="122" spans="1:7" x14ac:dyDescent="0.25">
      <c r="A122" s="12" t="s">
        <v>52</v>
      </c>
      <c r="B122" s="8">
        <v>0</v>
      </c>
      <c r="C122" s="2">
        <v>0</v>
      </c>
      <c r="D122" s="2">
        <v>0</v>
      </c>
      <c r="E122" s="2">
        <v>0</v>
      </c>
      <c r="F122" s="2">
        <v>0</v>
      </c>
      <c r="G122" s="2">
        <f t="shared" si="27"/>
        <v>0</v>
      </c>
    </row>
    <row r="123" spans="1:7" x14ac:dyDescent="0.25">
      <c r="A123" s="11" t="s">
        <v>53</v>
      </c>
      <c r="B123" s="7">
        <f t="shared" ref="B123:G123" si="28">SUM(B124:B132)</f>
        <v>500000</v>
      </c>
      <c r="C123" s="1">
        <f t="shared" si="28"/>
        <v>-454857.15</v>
      </c>
      <c r="D123" s="1">
        <f t="shared" si="28"/>
        <v>45142.85</v>
      </c>
      <c r="E123" s="1">
        <f t="shared" si="28"/>
        <v>45142.85</v>
      </c>
      <c r="F123" s="1">
        <f t="shared" si="28"/>
        <v>45142.85</v>
      </c>
      <c r="G123" s="1">
        <f t="shared" si="28"/>
        <v>0</v>
      </c>
    </row>
    <row r="124" spans="1:7" x14ac:dyDescent="0.25">
      <c r="A124" s="12" t="s">
        <v>54</v>
      </c>
      <c r="B124" s="8">
        <v>500000</v>
      </c>
      <c r="C124" s="2">
        <v>-486306.15</v>
      </c>
      <c r="D124" s="2">
        <v>13693.85</v>
      </c>
      <c r="E124" s="2">
        <v>13693.85</v>
      </c>
      <c r="F124" s="2">
        <v>13693.85</v>
      </c>
      <c r="G124" s="2">
        <f>D124-E124</f>
        <v>0</v>
      </c>
    </row>
    <row r="125" spans="1:7" x14ac:dyDescent="0.25">
      <c r="A125" s="12" t="s">
        <v>55</v>
      </c>
      <c r="B125" s="8">
        <v>0</v>
      </c>
      <c r="C125" s="2">
        <v>0</v>
      </c>
      <c r="D125" s="2">
        <v>0</v>
      </c>
      <c r="E125" s="2">
        <v>0</v>
      </c>
      <c r="F125" s="2">
        <v>0</v>
      </c>
      <c r="G125" s="2">
        <f t="shared" ref="G125:G132" si="29">D125-E125</f>
        <v>0</v>
      </c>
    </row>
    <row r="126" spans="1:7" x14ac:dyDescent="0.25">
      <c r="A126" s="12" t="s">
        <v>56</v>
      </c>
      <c r="B126" s="8">
        <v>0</v>
      </c>
      <c r="C126" s="2">
        <v>0</v>
      </c>
      <c r="D126" s="2">
        <v>0</v>
      </c>
      <c r="E126" s="2">
        <v>0</v>
      </c>
      <c r="F126" s="2">
        <v>0</v>
      </c>
      <c r="G126" s="2">
        <f t="shared" si="29"/>
        <v>0</v>
      </c>
    </row>
    <row r="127" spans="1:7" x14ac:dyDescent="0.25">
      <c r="A127" s="12" t="s">
        <v>57</v>
      </c>
      <c r="B127" s="8">
        <v>0</v>
      </c>
      <c r="C127" s="2">
        <v>0</v>
      </c>
      <c r="D127" s="2">
        <v>0</v>
      </c>
      <c r="E127" s="2">
        <v>0</v>
      </c>
      <c r="F127" s="2">
        <v>0</v>
      </c>
      <c r="G127" s="2">
        <f t="shared" si="29"/>
        <v>0</v>
      </c>
    </row>
    <row r="128" spans="1:7" x14ac:dyDescent="0.25">
      <c r="A128" s="12" t="s">
        <v>58</v>
      </c>
      <c r="B128" s="8">
        <v>0</v>
      </c>
      <c r="C128" s="2">
        <v>0</v>
      </c>
      <c r="D128" s="2">
        <v>0</v>
      </c>
      <c r="E128" s="2">
        <v>0</v>
      </c>
      <c r="F128" s="2">
        <v>0</v>
      </c>
      <c r="G128" s="2">
        <f t="shared" si="29"/>
        <v>0</v>
      </c>
    </row>
    <row r="129" spans="1:7" x14ac:dyDescent="0.25">
      <c r="A129" s="12" t="s">
        <v>59</v>
      </c>
      <c r="B129" s="8">
        <v>0</v>
      </c>
      <c r="C129" s="2">
        <v>31449</v>
      </c>
      <c r="D129" s="2">
        <v>31449</v>
      </c>
      <c r="E129" s="2">
        <v>31449</v>
      </c>
      <c r="F129" s="2">
        <v>31449</v>
      </c>
      <c r="G129" s="2">
        <f t="shared" si="29"/>
        <v>0</v>
      </c>
    </row>
    <row r="130" spans="1:7" x14ac:dyDescent="0.25">
      <c r="A130" s="12" t="s">
        <v>60</v>
      </c>
      <c r="B130" s="8">
        <v>0</v>
      </c>
      <c r="C130" s="2">
        <v>0</v>
      </c>
      <c r="D130" s="2">
        <v>0</v>
      </c>
      <c r="E130" s="2">
        <v>0</v>
      </c>
      <c r="F130" s="2">
        <v>0</v>
      </c>
      <c r="G130" s="2">
        <f t="shared" si="29"/>
        <v>0</v>
      </c>
    </row>
    <row r="131" spans="1:7" x14ac:dyDescent="0.25">
      <c r="A131" s="12" t="s">
        <v>61</v>
      </c>
      <c r="B131" s="8">
        <v>0</v>
      </c>
      <c r="C131" s="2">
        <v>0</v>
      </c>
      <c r="D131" s="2">
        <v>0</v>
      </c>
      <c r="E131" s="2">
        <v>0</v>
      </c>
      <c r="F131" s="2">
        <v>0</v>
      </c>
      <c r="G131" s="2">
        <f t="shared" si="29"/>
        <v>0</v>
      </c>
    </row>
    <row r="132" spans="1:7" x14ac:dyDescent="0.25">
      <c r="A132" s="12" t="s">
        <v>62</v>
      </c>
      <c r="B132" s="8">
        <v>0</v>
      </c>
      <c r="C132" s="2">
        <v>0</v>
      </c>
      <c r="D132" s="2">
        <v>0</v>
      </c>
      <c r="E132" s="2">
        <v>0</v>
      </c>
      <c r="F132" s="2">
        <v>0</v>
      </c>
      <c r="G132" s="2">
        <f t="shared" si="29"/>
        <v>0</v>
      </c>
    </row>
    <row r="133" spans="1:7" x14ac:dyDescent="0.25">
      <c r="A133" s="11" t="s">
        <v>63</v>
      </c>
      <c r="B133" s="7">
        <f t="shared" ref="B133:G133" si="30">SUM(B134:B136)</f>
        <v>46409838</v>
      </c>
      <c r="C133" s="1">
        <f t="shared" si="30"/>
        <v>-296590.83</v>
      </c>
      <c r="D133" s="1">
        <f t="shared" si="30"/>
        <v>46113247.170000002</v>
      </c>
      <c r="E133" s="1">
        <f t="shared" si="30"/>
        <v>39916520.990000002</v>
      </c>
      <c r="F133" s="1">
        <f t="shared" si="30"/>
        <v>39916520.990000002</v>
      </c>
      <c r="G133" s="1">
        <f t="shared" si="30"/>
        <v>6196726.1799999997</v>
      </c>
    </row>
    <row r="134" spans="1:7" x14ac:dyDescent="0.25">
      <c r="A134" s="12" t="s">
        <v>64</v>
      </c>
      <c r="B134" s="8">
        <v>46409838</v>
      </c>
      <c r="C134" s="2">
        <v>-325811.40000000002</v>
      </c>
      <c r="D134" s="2">
        <v>46084026.600000001</v>
      </c>
      <c r="E134" s="2">
        <v>38548790.600000001</v>
      </c>
      <c r="F134" s="2">
        <v>38548790.600000001</v>
      </c>
      <c r="G134" s="2">
        <f>D134-E134</f>
        <v>7535236</v>
      </c>
    </row>
    <row r="135" spans="1:7" x14ac:dyDescent="0.25">
      <c r="A135" s="12" t="s">
        <v>65</v>
      </c>
      <c r="B135" s="8">
        <v>0</v>
      </c>
      <c r="C135" s="2">
        <v>29220.57</v>
      </c>
      <c r="D135" s="2">
        <v>29220.57</v>
      </c>
      <c r="E135" s="2">
        <v>1367730.39</v>
      </c>
      <c r="F135" s="2">
        <v>1367730.39</v>
      </c>
      <c r="G135" s="2">
        <f t="shared" ref="G135:G136" si="31">D135-E135</f>
        <v>-1338509.8199999998</v>
      </c>
    </row>
    <row r="136" spans="1:7" x14ac:dyDescent="0.25">
      <c r="A136" s="12" t="s">
        <v>66</v>
      </c>
      <c r="B136" s="8">
        <v>0</v>
      </c>
      <c r="C136" s="2">
        <v>0</v>
      </c>
      <c r="D136" s="2">
        <v>0</v>
      </c>
      <c r="E136" s="2">
        <v>0</v>
      </c>
      <c r="F136" s="2">
        <v>0</v>
      </c>
      <c r="G136" s="2">
        <f t="shared" si="31"/>
        <v>0</v>
      </c>
    </row>
    <row r="137" spans="1:7" x14ac:dyDescent="0.25">
      <c r="A137" s="11" t="s">
        <v>67</v>
      </c>
      <c r="B137" s="7">
        <f t="shared" ref="B137:G137" si="32">SUM(B138:B142,B144:B145)</f>
        <v>0</v>
      </c>
      <c r="C137" s="1">
        <f t="shared" si="32"/>
        <v>0</v>
      </c>
      <c r="D137" s="1">
        <f t="shared" si="32"/>
        <v>0</v>
      </c>
      <c r="E137" s="1">
        <f t="shared" si="32"/>
        <v>0</v>
      </c>
      <c r="F137" s="1">
        <f t="shared" si="32"/>
        <v>0</v>
      </c>
      <c r="G137" s="1">
        <f t="shared" si="32"/>
        <v>0</v>
      </c>
    </row>
    <row r="138" spans="1:7" x14ac:dyDescent="0.25">
      <c r="A138" s="12" t="s">
        <v>68</v>
      </c>
      <c r="B138" s="8">
        <v>0</v>
      </c>
      <c r="C138" s="2">
        <v>0</v>
      </c>
      <c r="D138" s="2">
        <v>0</v>
      </c>
      <c r="E138" s="2">
        <v>0</v>
      </c>
      <c r="F138" s="2">
        <v>0</v>
      </c>
      <c r="G138" s="2">
        <f>D138-E138</f>
        <v>0</v>
      </c>
    </row>
    <row r="139" spans="1:7" x14ac:dyDescent="0.25">
      <c r="A139" s="12" t="s">
        <v>69</v>
      </c>
      <c r="B139" s="8">
        <v>0</v>
      </c>
      <c r="C139" s="2">
        <v>0</v>
      </c>
      <c r="D139" s="2">
        <v>0</v>
      </c>
      <c r="E139" s="2">
        <v>0</v>
      </c>
      <c r="F139" s="2">
        <v>0</v>
      </c>
      <c r="G139" s="2">
        <f t="shared" ref="G139:G145" si="33">D139-E139</f>
        <v>0</v>
      </c>
    </row>
    <row r="140" spans="1:7" x14ac:dyDescent="0.25">
      <c r="A140" s="12" t="s">
        <v>70</v>
      </c>
      <c r="B140" s="8">
        <v>0</v>
      </c>
      <c r="C140" s="2">
        <v>0</v>
      </c>
      <c r="D140" s="2">
        <v>0</v>
      </c>
      <c r="E140" s="2">
        <v>0</v>
      </c>
      <c r="F140" s="2">
        <v>0</v>
      </c>
      <c r="G140" s="2">
        <f t="shared" si="33"/>
        <v>0</v>
      </c>
    </row>
    <row r="141" spans="1:7" x14ac:dyDescent="0.25">
      <c r="A141" s="12" t="s">
        <v>71</v>
      </c>
      <c r="B141" s="8">
        <v>0</v>
      </c>
      <c r="C141" s="2">
        <v>0</v>
      </c>
      <c r="D141" s="2">
        <v>0</v>
      </c>
      <c r="E141" s="2">
        <v>0</v>
      </c>
      <c r="F141" s="2">
        <v>0</v>
      </c>
      <c r="G141" s="2">
        <f t="shared" si="33"/>
        <v>0</v>
      </c>
    </row>
    <row r="142" spans="1:7" x14ac:dyDescent="0.25">
      <c r="A142" s="12" t="s">
        <v>72</v>
      </c>
      <c r="B142" s="8">
        <v>0</v>
      </c>
      <c r="C142" s="2">
        <v>0</v>
      </c>
      <c r="D142" s="2">
        <v>0</v>
      </c>
      <c r="E142" s="2">
        <v>0</v>
      </c>
      <c r="F142" s="2">
        <v>0</v>
      </c>
      <c r="G142" s="2">
        <f t="shared" si="33"/>
        <v>0</v>
      </c>
    </row>
    <row r="143" spans="1:7" x14ac:dyDescent="0.25">
      <c r="A143" s="12" t="s">
        <v>73</v>
      </c>
      <c r="B143" s="8">
        <v>0</v>
      </c>
      <c r="C143" s="2">
        <v>0</v>
      </c>
      <c r="D143" s="2">
        <v>0</v>
      </c>
      <c r="E143" s="2">
        <v>0</v>
      </c>
      <c r="F143" s="2">
        <v>0</v>
      </c>
      <c r="G143" s="2">
        <f t="shared" si="33"/>
        <v>0</v>
      </c>
    </row>
    <row r="144" spans="1:7" x14ac:dyDescent="0.25">
      <c r="A144" s="12" t="s">
        <v>74</v>
      </c>
      <c r="B144" s="8">
        <v>0</v>
      </c>
      <c r="C144" s="2">
        <v>0</v>
      </c>
      <c r="D144" s="2">
        <v>0</v>
      </c>
      <c r="E144" s="2">
        <v>0</v>
      </c>
      <c r="F144" s="2">
        <v>0</v>
      </c>
      <c r="G144" s="2">
        <f t="shared" si="33"/>
        <v>0</v>
      </c>
    </row>
    <row r="145" spans="1:7" x14ac:dyDescent="0.25">
      <c r="A145" s="12" t="s">
        <v>75</v>
      </c>
      <c r="B145" s="8">
        <v>0</v>
      </c>
      <c r="C145" s="2">
        <v>0</v>
      </c>
      <c r="D145" s="2">
        <v>0</v>
      </c>
      <c r="E145" s="2">
        <v>0</v>
      </c>
      <c r="F145" s="2">
        <v>0</v>
      </c>
      <c r="G145" s="2">
        <f t="shared" si="33"/>
        <v>0</v>
      </c>
    </row>
    <row r="146" spans="1:7" x14ac:dyDescent="0.25">
      <c r="A146" s="11" t="s">
        <v>76</v>
      </c>
      <c r="B146" s="7">
        <f t="shared" ref="B146:G146" si="34">SUM(B147:B149)</f>
        <v>0</v>
      </c>
      <c r="C146" s="1">
        <f t="shared" si="34"/>
        <v>0</v>
      </c>
      <c r="D146" s="1">
        <f t="shared" si="34"/>
        <v>0</v>
      </c>
      <c r="E146" s="1">
        <f t="shared" si="34"/>
        <v>0</v>
      </c>
      <c r="F146" s="1">
        <f t="shared" si="34"/>
        <v>0</v>
      </c>
      <c r="G146" s="1">
        <f t="shared" si="34"/>
        <v>0</v>
      </c>
    </row>
    <row r="147" spans="1:7" x14ac:dyDescent="0.25">
      <c r="A147" s="12" t="s">
        <v>77</v>
      </c>
      <c r="B147" s="8">
        <v>0</v>
      </c>
      <c r="C147" s="2">
        <v>0</v>
      </c>
      <c r="D147" s="2">
        <v>0</v>
      </c>
      <c r="E147" s="2">
        <v>0</v>
      </c>
      <c r="F147" s="2">
        <v>0</v>
      </c>
      <c r="G147" s="2">
        <f>D147-E147</f>
        <v>0</v>
      </c>
    </row>
    <row r="148" spans="1:7" x14ac:dyDescent="0.25">
      <c r="A148" s="12" t="s">
        <v>78</v>
      </c>
      <c r="B148" s="8">
        <v>0</v>
      </c>
      <c r="C148" s="2">
        <v>0</v>
      </c>
      <c r="D148" s="2">
        <v>0</v>
      </c>
      <c r="E148" s="2">
        <v>0</v>
      </c>
      <c r="F148" s="2">
        <v>0</v>
      </c>
      <c r="G148" s="2">
        <f t="shared" ref="G148:G149" si="35">D148-E148</f>
        <v>0</v>
      </c>
    </row>
    <row r="149" spans="1:7" x14ac:dyDescent="0.25">
      <c r="A149" s="12" t="s">
        <v>79</v>
      </c>
      <c r="B149" s="8">
        <v>0</v>
      </c>
      <c r="C149" s="2">
        <v>0</v>
      </c>
      <c r="D149" s="2">
        <v>0</v>
      </c>
      <c r="E149" s="2">
        <v>0</v>
      </c>
      <c r="F149" s="2">
        <v>0</v>
      </c>
      <c r="G149" s="2">
        <f t="shared" si="35"/>
        <v>0</v>
      </c>
    </row>
    <row r="150" spans="1:7" x14ac:dyDescent="0.25">
      <c r="A150" s="11" t="s">
        <v>80</v>
      </c>
      <c r="B150" s="7">
        <f t="shared" ref="B150:G150" si="36">SUM(B151:B157)</f>
        <v>3779402</v>
      </c>
      <c r="C150" s="1">
        <f t="shared" si="36"/>
        <v>-3779402</v>
      </c>
      <c r="D150" s="1">
        <f t="shared" si="36"/>
        <v>0</v>
      </c>
      <c r="E150" s="1">
        <f t="shared" si="36"/>
        <v>0</v>
      </c>
      <c r="F150" s="1">
        <f t="shared" si="36"/>
        <v>0</v>
      </c>
      <c r="G150" s="1">
        <f t="shared" si="36"/>
        <v>0</v>
      </c>
    </row>
    <row r="151" spans="1:7" x14ac:dyDescent="0.25">
      <c r="A151" s="12" t="s">
        <v>81</v>
      </c>
      <c r="B151" s="8">
        <v>0</v>
      </c>
      <c r="C151" s="2">
        <v>0</v>
      </c>
      <c r="D151" s="2">
        <v>0</v>
      </c>
      <c r="E151" s="2">
        <v>0</v>
      </c>
      <c r="F151" s="2">
        <v>0</v>
      </c>
      <c r="G151" s="2">
        <f>D151-E151</f>
        <v>0</v>
      </c>
    </row>
    <row r="152" spans="1:7" x14ac:dyDescent="0.25">
      <c r="A152" s="12" t="s">
        <v>82</v>
      </c>
      <c r="B152" s="8">
        <v>0</v>
      </c>
      <c r="C152" s="2">
        <v>0</v>
      </c>
      <c r="D152" s="2">
        <v>0</v>
      </c>
      <c r="E152" s="2">
        <v>0</v>
      </c>
      <c r="F152" s="2">
        <v>0</v>
      </c>
      <c r="G152" s="2">
        <f t="shared" ref="G152:G157" si="37">D152-E152</f>
        <v>0</v>
      </c>
    </row>
    <row r="153" spans="1:7" x14ac:dyDescent="0.25">
      <c r="A153" s="12" t="s">
        <v>83</v>
      </c>
      <c r="B153" s="8">
        <v>0</v>
      </c>
      <c r="C153" s="2">
        <v>0</v>
      </c>
      <c r="D153" s="2">
        <v>0</v>
      </c>
      <c r="E153" s="2">
        <v>0</v>
      </c>
      <c r="F153" s="2">
        <v>0</v>
      </c>
      <c r="G153" s="2">
        <f t="shared" si="37"/>
        <v>0</v>
      </c>
    </row>
    <row r="154" spans="1:7" x14ac:dyDescent="0.25">
      <c r="A154" s="12" t="s">
        <v>84</v>
      </c>
      <c r="B154" s="8">
        <v>0</v>
      </c>
      <c r="C154" s="2">
        <v>0</v>
      </c>
      <c r="D154" s="2">
        <v>0</v>
      </c>
      <c r="E154" s="2">
        <v>0</v>
      </c>
      <c r="F154" s="2">
        <v>0</v>
      </c>
      <c r="G154" s="2">
        <f t="shared" si="37"/>
        <v>0</v>
      </c>
    </row>
    <row r="155" spans="1:7" x14ac:dyDescent="0.25">
      <c r="A155" s="12" t="s">
        <v>85</v>
      </c>
      <c r="B155" s="8">
        <v>0</v>
      </c>
      <c r="C155" s="2">
        <v>0</v>
      </c>
      <c r="D155" s="2">
        <v>0</v>
      </c>
      <c r="E155" s="2">
        <v>0</v>
      </c>
      <c r="F155" s="2">
        <v>0</v>
      </c>
      <c r="G155" s="2">
        <f t="shared" si="37"/>
        <v>0</v>
      </c>
    </row>
    <row r="156" spans="1:7" x14ac:dyDescent="0.25">
      <c r="A156" s="12" t="s">
        <v>86</v>
      </c>
      <c r="B156" s="8">
        <v>0</v>
      </c>
      <c r="C156" s="2">
        <v>0</v>
      </c>
      <c r="D156" s="2">
        <v>0</v>
      </c>
      <c r="E156" s="2">
        <v>0</v>
      </c>
      <c r="F156" s="2">
        <v>0</v>
      </c>
      <c r="G156" s="2">
        <f t="shared" si="37"/>
        <v>0</v>
      </c>
    </row>
    <row r="157" spans="1:7" x14ac:dyDescent="0.25">
      <c r="A157" s="12" t="s">
        <v>87</v>
      </c>
      <c r="B157" s="8">
        <v>3779402</v>
      </c>
      <c r="C157" s="2">
        <v>-3779402</v>
      </c>
      <c r="D157" s="2">
        <v>0</v>
      </c>
      <c r="E157" s="2">
        <v>0</v>
      </c>
      <c r="F157" s="2">
        <v>0</v>
      </c>
      <c r="G157" s="2">
        <f t="shared" si="37"/>
        <v>0</v>
      </c>
    </row>
    <row r="158" spans="1:7" x14ac:dyDescent="0.25">
      <c r="A158" s="13"/>
      <c r="B158" s="3"/>
      <c r="C158" s="3"/>
      <c r="D158" s="3"/>
      <c r="E158" s="3"/>
      <c r="F158" s="3"/>
      <c r="G158" s="3"/>
    </row>
    <row r="159" spans="1:7" x14ac:dyDescent="0.25">
      <c r="A159" s="14" t="s">
        <v>89</v>
      </c>
      <c r="B159" s="4">
        <f t="shared" ref="B159:G159" si="38">B9+B84</f>
        <v>151176102</v>
      </c>
      <c r="C159" s="4">
        <f t="shared" si="38"/>
        <v>1631864.3099999994</v>
      </c>
      <c r="D159" s="4">
        <f t="shared" si="38"/>
        <v>152807966.31</v>
      </c>
      <c r="E159" s="4">
        <f t="shared" si="38"/>
        <v>156438654.71000001</v>
      </c>
      <c r="F159" s="4">
        <f t="shared" si="38"/>
        <v>154506132.94</v>
      </c>
      <c r="G159" s="4">
        <f t="shared" si="38"/>
        <v>-3630688.4000000032</v>
      </c>
    </row>
    <row r="160" spans="1:7" x14ac:dyDescent="0.25">
      <c r="A160" s="15"/>
      <c r="B160" s="9"/>
      <c r="C160" s="5"/>
      <c r="D160" s="5"/>
      <c r="E160" s="5"/>
      <c r="F160" s="5"/>
      <c r="G160" s="5"/>
    </row>
    <row r="161" spans="1:7" x14ac:dyDescent="0.25">
      <c r="A161" s="6"/>
      <c r="B161" s="6"/>
      <c r="C161" s="6"/>
      <c r="D161" s="6"/>
      <c r="E161" s="6"/>
      <c r="F161" s="16" t="s">
        <v>90</v>
      </c>
      <c r="G161" s="17">
        <v>45716</v>
      </c>
    </row>
    <row r="162" spans="1:7" x14ac:dyDescent="0.25"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s="6" customFormat="1" x14ac:dyDescent="0.25"/>
    <row r="165" spans="1:7" s="6" customFormat="1" x14ac:dyDescent="0.25"/>
    <row r="166" spans="1:7" s="6" customFormat="1" x14ac:dyDescent="0.25"/>
    <row r="167" spans="1:7" s="6" customFormat="1" x14ac:dyDescent="0.25"/>
    <row r="168" spans="1:7" s="6" customFormat="1" x14ac:dyDescent="0.25"/>
    <row r="169" spans="1:7" s="6" customFormat="1" x14ac:dyDescent="0.25"/>
    <row r="170" spans="1:7" s="6" customFormat="1" x14ac:dyDescent="0.25"/>
    <row r="171" spans="1:7" s="6" customFormat="1" x14ac:dyDescent="0.25"/>
    <row r="172" spans="1:7" s="6" customFormat="1" x14ac:dyDescent="0.25"/>
    <row r="173" spans="1:7" s="6" customFormat="1" x14ac:dyDescent="0.25"/>
    <row r="174" spans="1:7" s="6" customFormat="1" x14ac:dyDescent="0.25"/>
    <row r="175" spans="1:7" s="6" customFormat="1" x14ac:dyDescent="0.25"/>
    <row r="176" spans="1:7" s="6" customFormat="1" x14ac:dyDescent="0.25"/>
    <row r="177" spans="1:7" s="6" customFormat="1" x14ac:dyDescent="0.25"/>
    <row r="178" spans="1:7" s="6" customFormat="1" x14ac:dyDescent="0.25"/>
    <row r="179" spans="1:7" x14ac:dyDescent="0.25">
      <c r="A179" s="6"/>
      <c r="B179" s="6"/>
      <c r="C179" s="6"/>
      <c r="D179" s="6"/>
      <c r="E179" s="6"/>
      <c r="F179" s="6"/>
      <c r="G179" s="6"/>
    </row>
    <row r="181" spans="1:7" x14ac:dyDescent="0.25">
      <c r="A181" s="34" t="s">
        <v>92</v>
      </c>
      <c r="B181" s="37" t="s">
        <v>93</v>
      </c>
      <c r="C181" s="37"/>
      <c r="D181" s="37" t="s">
        <v>94</v>
      </c>
      <c r="E181" s="37"/>
      <c r="F181" s="37" t="s">
        <v>98</v>
      </c>
      <c r="G181" s="37"/>
    </row>
    <row r="182" spans="1:7" x14ac:dyDescent="0.25">
      <c r="A182" s="35" t="s">
        <v>95</v>
      </c>
      <c r="B182" s="38" t="s">
        <v>99</v>
      </c>
      <c r="C182" s="38"/>
      <c r="D182" s="38" t="s">
        <v>96</v>
      </c>
      <c r="E182" s="38"/>
      <c r="F182" s="38" t="s">
        <v>97</v>
      </c>
      <c r="G182" s="38"/>
    </row>
    <row r="183" spans="1:7" s="6" customFormat="1" x14ac:dyDescent="0.25">
      <c r="A183" s="35"/>
      <c r="B183" s="35"/>
      <c r="C183" s="35"/>
      <c r="D183" s="35"/>
      <c r="E183" s="35"/>
      <c r="F183" s="35"/>
      <c r="G183" s="35"/>
    </row>
    <row r="184" spans="1:7" s="6" customFormat="1" x14ac:dyDescent="0.25">
      <c r="A184" s="35"/>
      <c r="B184" s="35"/>
      <c r="C184" s="35"/>
      <c r="D184" s="35"/>
      <c r="E184" s="35"/>
      <c r="F184" s="35"/>
      <c r="G184" s="35"/>
    </row>
    <row r="185" spans="1:7" s="6" customFormat="1" x14ac:dyDescent="0.25">
      <c r="A185" s="35"/>
      <c r="B185" s="35"/>
      <c r="C185" s="35"/>
      <c r="D185" s="35"/>
      <c r="E185" s="35"/>
      <c r="F185" s="35"/>
      <c r="G185" s="35"/>
    </row>
    <row r="186" spans="1:7" s="6" customFormat="1" x14ac:dyDescent="0.25">
      <c r="A186" s="35"/>
      <c r="B186" s="35"/>
      <c r="C186" s="35"/>
      <c r="D186" s="35"/>
      <c r="E186" s="35"/>
      <c r="F186" s="35"/>
      <c r="G186" s="35"/>
    </row>
    <row r="187" spans="1:7" s="6" customFormat="1" x14ac:dyDescent="0.25">
      <c r="A187" s="35"/>
      <c r="B187" s="35"/>
      <c r="C187" s="35"/>
      <c r="D187" s="35"/>
      <c r="E187" s="35"/>
      <c r="F187" s="35"/>
      <c r="G187" s="35"/>
    </row>
    <row r="188" spans="1:7" s="6" customFormat="1" x14ac:dyDescent="0.25">
      <c r="A188" s="35"/>
      <c r="B188" s="35"/>
      <c r="C188" s="35"/>
      <c r="D188" s="35"/>
      <c r="E188" s="35"/>
      <c r="F188" s="35"/>
      <c r="G188" s="35"/>
    </row>
    <row r="189" spans="1:7" s="6" customFormat="1" x14ac:dyDescent="0.25">
      <c r="A189" s="35"/>
      <c r="B189" s="35"/>
      <c r="C189" s="35"/>
      <c r="D189" s="35"/>
      <c r="E189" s="35"/>
      <c r="F189" s="35"/>
      <c r="G189" s="35"/>
    </row>
    <row r="190" spans="1:7" s="6" customFormat="1" x14ac:dyDescent="0.25">
      <c r="A190" s="35"/>
      <c r="B190" s="35"/>
      <c r="C190" s="35"/>
      <c r="D190" s="35"/>
      <c r="E190" s="35"/>
      <c r="F190" s="35"/>
      <c r="G190" s="35"/>
    </row>
    <row r="191" spans="1:7" s="6" customFormat="1" x14ac:dyDescent="0.25">
      <c r="A191" s="35"/>
      <c r="B191" s="35"/>
      <c r="C191" s="35"/>
      <c r="D191" s="35"/>
      <c r="E191" s="35"/>
      <c r="F191" s="35"/>
      <c r="G191" s="35"/>
    </row>
    <row r="192" spans="1:7" s="6" customFormat="1" x14ac:dyDescent="0.25">
      <c r="A192" s="35"/>
      <c r="B192" s="35"/>
      <c r="C192" s="35"/>
      <c r="D192" s="35"/>
      <c r="E192" s="35"/>
      <c r="F192" s="35"/>
      <c r="G192" s="35"/>
    </row>
    <row r="193" spans="1:7" s="6" customFormat="1" x14ac:dyDescent="0.25">
      <c r="A193" s="35"/>
      <c r="B193" s="35"/>
      <c r="C193" s="35"/>
      <c r="D193" s="35"/>
      <c r="E193" s="35"/>
      <c r="F193" s="35"/>
      <c r="G193" s="35"/>
    </row>
    <row r="194" spans="1:7" s="6" customFormat="1" x14ac:dyDescent="0.25">
      <c r="A194" s="35"/>
      <c r="B194" s="35"/>
      <c r="C194" s="35"/>
      <c r="D194" s="35"/>
      <c r="E194" s="35"/>
      <c r="F194" s="35"/>
      <c r="G194" s="35"/>
    </row>
    <row r="195" spans="1:7" s="6" customFormat="1" x14ac:dyDescent="0.25">
      <c r="A195" s="35"/>
      <c r="B195" s="35"/>
      <c r="C195" s="35"/>
      <c r="D195" s="35"/>
      <c r="E195" s="35"/>
      <c r="F195" s="35"/>
      <c r="G195" s="35"/>
    </row>
    <row r="196" spans="1:7" s="6" customFormat="1" x14ac:dyDescent="0.25">
      <c r="A196" s="35"/>
      <c r="B196" s="35"/>
      <c r="C196" s="35"/>
      <c r="D196" s="35"/>
      <c r="E196" s="35"/>
      <c r="F196" s="35"/>
      <c r="G196" s="35"/>
    </row>
    <row r="197" spans="1:7" x14ac:dyDescent="0.25">
      <c r="A197" s="36" t="s">
        <v>91</v>
      </c>
    </row>
  </sheetData>
  <protectedRanges>
    <protectedRange sqref="B84:G84 B9:G9" name="Rango1_2_2"/>
  </protectedRanges>
  <mergeCells count="15">
    <mergeCell ref="B181:C181"/>
    <mergeCell ref="B182:C182"/>
    <mergeCell ref="D181:E181"/>
    <mergeCell ref="D182:E182"/>
    <mergeCell ref="F181:G181"/>
    <mergeCell ref="F182:G182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70866141732283472" right="0.51181102362204722" top="0.74803149606299213" bottom="0.55118110236220474" header="0.31496062992125984" footer="0.31496062992125984"/>
  <pageSetup scale="63" orientation="landscape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2025-03-04T16:39:36Z</dcterms:modified>
</cp:coreProperties>
</file>