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40" windowHeight="1066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F93" i="1"/>
  <c r="E93" i="1"/>
  <c r="D93" i="1"/>
  <c r="C93" i="1"/>
  <c r="B93" i="1"/>
  <c r="G92" i="1"/>
  <c r="G91" i="1"/>
  <c r="G90" i="1"/>
  <c r="G89" i="1"/>
  <c r="G88" i="1"/>
  <c r="G87" i="1"/>
  <c r="G86" i="1"/>
  <c r="F85" i="1"/>
  <c r="F84" i="1" s="1"/>
  <c r="E85" i="1"/>
  <c r="D85" i="1"/>
  <c r="C85" i="1"/>
  <c r="B85" i="1"/>
  <c r="D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F28" i="1"/>
  <c r="E28" i="1"/>
  <c r="D28" i="1"/>
  <c r="C28" i="1"/>
  <c r="B28" i="1"/>
  <c r="B9" i="1" s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B18" i="1"/>
  <c r="G17" i="1"/>
  <c r="G16" i="1"/>
  <c r="G15" i="1"/>
  <c r="G14" i="1"/>
  <c r="G13" i="1"/>
  <c r="G10" i="1" s="1"/>
  <c r="G12" i="1"/>
  <c r="G11" i="1"/>
  <c r="F10" i="1"/>
  <c r="E10" i="1"/>
  <c r="E9" i="1" s="1"/>
  <c r="D10" i="1"/>
  <c r="D9" i="1" s="1"/>
  <c r="D159" i="1" s="1"/>
  <c r="C10" i="1"/>
  <c r="B10" i="1"/>
  <c r="G58" i="1" l="1"/>
  <c r="G93" i="1"/>
  <c r="G123" i="1"/>
  <c r="G84" i="1" s="1"/>
  <c r="G146" i="1"/>
  <c r="F9" i="1"/>
  <c r="F159" i="1" s="1"/>
  <c r="G38" i="1"/>
  <c r="G62" i="1"/>
  <c r="G85" i="1"/>
  <c r="B84" i="1"/>
  <c r="B159" i="1" s="1"/>
  <c r="G103" i="1"/>
  <c r="G133" i="1"/>
  <c r="G150" i="1"/>
  <c r="G18" i="1"/>
  <c r="G48" i="1"/>
  <c r="G71" i="1"/>
  <c r="C84" i="1"/>
  <c r="C9" i="1"/>
  <c r="C159" i="1" s="1"/>
  <c r="E84" i="1"/>
  <c r="E159" i="1" s="1"/>
  <c r="G28" i="1"/>
  <c r="G9" i="1"/>
  <c r="G159" i="1" l="1"/>
</calcChain>
</file>

<file path=xl/sharedStrings.xml><?xml version="1.0" encoding="utf-8"?>
<sst xmlns="http://schemas.openxmlformats.org/spreadsheetml/2006/main" count="173" uniqueCount="100">
  <si>
    <t>Formato 6 a) Estado Analítico del Ejercicio del Presupuesto de Egresos Detallado - LDF 
                       (Clasificación por Objeto del Gasto)</t>
  </si>
  <si>
    <t xml:space="preserve">MUNICIPIO DE MADERO                              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</si>
  <si>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</si>
  <si>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</si>
  <si>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DEL 01 DE ENERO DEL 2024 AL 31 DE MARZO DEL 2024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</si>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</sst>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0" xfId="0"/>
    <xf numFmtId="4" fontId="1" fillId="0" borderId="8" xfId="0" applyNumberFormat="1" applyFon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0" fillId="0" borderId="9" xfId="0" applyBorder="1"/>
    <xf numFmtId="0" fontId="1" fillId="0" borderId="4" xfId="0" applyFont="1" applyBorder="1"/>
    <xf numFmtId="0" fontId="0" fillId="0" borderId="5" xfId="0" applyBorder="1" applyAlignment="1">
      <alignment horizontal="left" indent="3"/>
    </xf>
    <xf numFmtId="0" fontId="0" fillId="0" borderId="5" xfId="0" applyBorder="1" applyAlignment="1">
      <alignment horizontal="left" indent="6"/>
    </xf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topLeftCell="A145" zoomScale="115" zoomScaleNormal="115" workbookViewId="0">
      <selection activeCell="A166" sqref="A166:XFD166"/>
    </sheetView>
  </sheetViews>
  <sheetFormatPr baseColWidth="10" defaultColWidth="9.140625" defaultRowHeight="15" x14ac:dyDescent="0.25"/>
  <cols>
    <col min="1" max="1" width="92.85546875" bestFit="1" customWidth="1"/>
    <col min="2" max="2" width="15.42578125" customWidth="1"/>
    <col min="3" max="3" width="18" customWidth="1"/>
    <col min="4" max="4" width="16" customWidth="1"/>
    <col min="5" max="5" width="13.7109375" customWidth="1"/>
    <col min="7" max="7" width="21.570312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4" t="s">
        <v>1</v>
      </c>
      <c r="B2" s="25"/>
      <c r="C2" s="25"/>
      <c r="D2" s="25"/>
      <c r="E2" s="25"/>
      <c r="F2" s="25"/>
      <c r="G2" s="26"/>
    </row>
    <row r="3" spans="1:7" x14ac:dyDescent="0.25">
      <c r="A3" s="27" t="s">
        <v>2</v>
      </c>
      <c r="B3" s="28"/>
      <c r="C3" s="28"/>
      <c r="D3" s="28"/>
      <c r="E3" s="28"/>
      <c r="F3" s="28"/>
      <c r="G3" s="29"/>
    </row>
    <row r="4" spans="1:7" x14ac:dyDescent="0.25">
      <c r="A4" s="27" t="s">
        <v>3</v>
      </c>
      <c r="B4" s="28"/>
      <c r="C4" s="28"/>
      <c r="D4" s="28"/>
      <c r="E4" s="28"/>
      <c r="F4" s="28"/>
      <c r="G4" s="29"/>
    </row>
    <row r="5" spans="1:7" x14ac:dyDescent="0.25">
      <c r="A5" s="27" t="s">
        <v>4</v>
      </c>
      <c r="B5" s="28"/>
      <c r="C5" s="28"/>
      <c r="D5" s="28"/>
      <c r="E5" s="28"/>
      <c r="F5" s="28"/>
      <c r="G5" s="29"/>
    </row>
    <row r="6" spans="1:7" x14ac:dyDescent="0.25">
      <c r="A6" s="30" t="s">
        <v>5</v>
      </c>
      <c r="B6" s="31"/>
      <c r="C6" s="31"/>
      <c r="D6" s="31"/>
      <c r="E6" s="31"/>
      <c r="F6" s="31"/>
      <c r="G6" s="32"/>
    </row>
    <row r="7" spans="1:7" x14ac:dyDescent="0.25">
      <c r="A7" s="22" t="s">
        <v>6</v>
      </c>
      <c r="B7" s="22" t="s">
        <v>7</v>
      </c>
      <c r="C7" s="22"/>
      <c r="D7" s="22"/>
      <c r="E7" s="22"/>
      <c r="F7" s="22"/>
      <c r="G7" s="23" t="s">
        <v>8</v>
      </c>
    </row>
    <row r="8" spans="1:7" ht="30" x14ac:dyDescent="0.25">
      <c r="A8" s="22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2"/>
    </row>
    <row r="9" spans="1:7" x14ac:dyDescent="0.25">
      <c r="A9" s="11" t="s">
        <v>14</v>
      </c>
      <c r="B9" s="8">
        <f>SUM(B10,B18,B28,B38,B48,B58,B62,B71,B75)</f>
        <v>82137748</v>
      </c>
      <c r="C9" s="2">
        <f t="shared" ref="C9:G9" si="0">SUM(C10,C18,C28,C38,C48,C58,C62,C71,C75)</f>
        <v>0</v>
      </c>
      <c r="D9" s="2">
        <f t="shared" si="0"/>
        <v>82137748</v>
      </c>
      <c r="E9" s="2">
        <f t="shared" si="0"/>
        <v>22809923.339999996</v>
      </c>
      <c r="F9" s="2">
        <f t="shared" si="0"/>
        <v>22233551.699999996</v>
      </c>
      <c r="G9" s="2">
        <f t="shared" si="0"/>
        <v>59327824.659999996</v>
      </c>
    </row>
    <row r="10" spans="1:7" x14ac:dyDescent="0.25">
      <c r="A10" s="12" t="s">
        <v>15</v>
      </c>
      <c r="B10" s="8">
        <f t="shared" ref="B10:G10" si="1">SUM(B11:B17)</f>
        <v>50565376.830000006</v>
      </c>
      <c r="C10" s="2">
        <f t="shared" si="1"/>
        <v>0</v>
      </c>
      <c r="D10" s="2">
        <f t="shared" si="1"/>
        <v>50565376.830000006</v>
      </c>
      <c r="E10" s="2">
        <f t="shared" si="1"/>
        <v>10262793.91</v>
      </c>
      <c r="F10" s="2">
        <f t="shared" si="1"/>
        <v>10197625.449999999</v>
      </c>
      <c r="G10" s="2">
        <f t="shared" si="1"/>
        <v>40302582.920000002</v>
      </c>
    </row>
    <row r="11" spans="1:7" x14ac:dyDescent="0.25">
      <c r="A11" s="13" t="s">
        <v>16</v>
      </c>
      <c r="B11" s="9">
        <v>38277224.200000003</v>
      </c>
      <c r="C11" s="3">
        <v>0</v>
      </c>
      <c r="D11" s="3">
        <v>38277224.200000003</v>
      </c>
      <c r="E11" s="3">
        <v>10161752.800000001</v>
      </c>
      <c r="F11" s="3">
        <v>10096584.34</v>
      </c>
      <c r="G11" s="3">
        <f>D11-E11</f>
        <v>28115471.400000002</v>
      </c>
    </row>
    <row r="12" spans="1:7" x14ac:dyDescent="0.25">
      <c r="A12" s="13" t="s">
        <v>17</v>
      </c>
      <c r="B12" s="9">
        <v>2628967.2000000002</v>
      </c>
      <c r="C12" s="3">
        <v>0</v>
      </c>
      <c r="D12" s="3">
        <v>2628967.2000000002</v>
      </c>
      <c r="E12" s="3">
        <v>12951.79</v>
      </c>
      <c r="F12" s="3">
        <v>12951.79</v>
      </c>
      <c r="G12" s="3">
        <f t="shared" ref="G12:G17" si="2">D12-E12</f>
        <v>2616015.41</v>
      </c>
    </row>
    <row r="13" spans="1:7" x14ac:dyDescent="0.25">
      <c r="A13" s="13" t="s">
        <v>18</v>
      </c>
      <c r="B13" s="9">
        <v>7659185.4299999997</v>
      </c>
      <c r="C13" s="3">
        <v>0</v>
      </c>
      <c r="D13" s="3">
        <v>7659185.4299999997</v>
      </c>
      <c r="E13" s="3">
        <v>8089.32</v>
      </c>
      <c r="F13" s="3">
        <v>8089.32</v>
      </c>
      <c r="G13" s="3">
        <f t="shared" si="2"/>
        <v>7651096.1099999994</v>
      </c>
    </row>
    <row r="14" spans="1:7" x14ac:dyDescent="0.25">
      <c r="A14" s="13" t="s">
        <v>19</v>
      </c>
      <c r="B14" s="9">
        <v>0</v>
      </c>
      <c r="C14" s="3">
        <v>0</v>
      </c>
      <c r="D14" s="3">
        <v>0</v>
      </c>
      <c r="E14" s="3">
        <v>0</v>
      </c>
      <c r="F14" s="3">
        <v>0</v>
      </c>
      <c r="G14" s="3">
        <f t="shared" si="2"/>
        <v>0</v>
      </c>
    </row>
    <row r="15" spans="1:7" x14ac:dyDescent="0.25">
      <c r="A15" s="13" t="s">
        <v>20</v>
      </c>
      <c r="B15" s="9">
        <v>2000000</v>
      </c>
      <c r="C15" s="3">
        <v>0</v>
      </c>
      <c r="D15" s="3">
        <v>2000000</v>
      </c>
      <c r="E15" s="3">
        <v>80000</v>
      </c>
      <c r="F15" s="3">
        <v>80000</v>
      </c>
      <c r="G15" s="3">
        <f t="shared" si="2"/>
        <v>1920000</v>
      </c>
    </row>
    <row r="16" spans="1:7" x14ac:dyDescent="0.25">
      <c r="A16" s="13" t="s">
        <v>21</v>
      </c>
      <c r="B16" s="9">
        <v>0</v>
      </c>
      <c r="C16" s="3">
        <v>0</v>
      </c>
      <c r="D16" s="3">
        <v>0</v>
      </c>
      <c r="E16" s="3">
        <v>0</v>
      </c>
      <c r="F16" s="3">
        <v>0</v>
      </c>
      <c r="G16" s="3">
        <f t="shared" si="2"/>
        <v>0</v>
      </c>
    </row>
    <row r="17" spans="1:7" x14ac:dyDescent="0.25">
      <c r="A17" s="13" t="s">
        <v>22</v>
      </c>
      <c r="B17" s="9">
        <v>0</v>
      </c>
      <c r="C17" s="3">
        <v>0</v>
      </c>
      <c r="D17" s="3">
        <v>0</v>
      </c>
      <c r="E17" s="3">
        <v>0</v>
      </c>
      <c r="F17" s="3">
        <v>0</v>
      </c>
      <c r="G17" s="3">
        <f t="shared" si="2"/>
        <v>0</v>
      </c>
    </row>
    <row r="18" spans="1:7" x14ac:dyDescent="0.25">
      <c r="A18" s="12" t="s">
        <v>23</v>
      </c>
      <c r="B18" s="8">
        <f t="shared" ref="B18:G18" si="3">SUM(B19:B27)</f>
        <v>9366445.1699999999</v>
      </c>
      <c r="C18" s="2">
        <f t="shared" si="3"/>
        <v>0</v>
      </c>
      <c r="D18" s="2">
        <f t="shared" si="3"/>
        <v>9366445.1699999999</v>
      </c>
      <c r="E18" s="2">
        <f t="shared" si="3"/>
        <v>6345010.3799999999</v>
      </c>
      <c r="F18" s="2">
        <f t="shared" si="3"/>
        <v>5833807.1999999993</v>
      </c>
      <c r="G18" s="2">
        <f t="shared" si="3"/>
        <v>3021434.79</v>
      </c>
    </row>
    <row r="19" spans="1:7" x14ac:dyDescent="0.25">
      <c r="A19" s="13" t="s">
        <v>24</v>
      </c>
      <c r="B19" s="9">
        <v>1254904.78</v>
      </c>
      <c r="C19" s="3">
        <v>0</v>
      </c>
      <c r="D19" s="3">
        <v>1254904.78</v>
      </c>
      <c r="E19" s="3">
        <v>864876.27</v>
      </c>
      <c r="F19" s="3">
        <v>864876.27</v>
      </c>
      <c r="G19" s="3">
        <f>D19-E19</f>
        <v>390028.51</v>
      </c>
    </row>
    <row r="20" spans="1:7" x14ac:dyDescent="0.25">
      <c r="A20" s="13" t="s">
        <v>25</v>
      </c>
      <c r="B20" s="9">
        <v>399000</v>
      </c>
      <c r="C20" s="3">
        <v>0</v>
      </c>
      <c r="D20" s="3">
        <v>399000</v>
      </c>
      <c r="E20" s="3">
        <v>69265.38</v>
      </c>
      <c r="F20" s="3">
        <v>69265.38</v>
      </c>
      <c r="G20" s="3">
        <f t="shared" ref="G20:G27" si="4">D20-E20</f>
        <v>329734.62</v>
      </c>
    </row>
    <row r="21" spans="1:7" x14ac:dyDescent="0.25">
      <c r="A21" s="13" t="s">
        <v>26</v>
      </c>
      <c r="B21" s="9">
        <v>0</v>
      </c>
      <c r="C21" s="3">
        <v>0</v>
      </c>
      <c r="D21" s="3">
        <v>0</v>
      </c>
      <c r="E21" s="3">
        <v>0</v>
      </c>
      <c r="F21" s="3">
        <v>0</v>
      </c>
      <c r="G21" s="3">
        <f t="shared" si="4"/>
        <v>0</v>
      </c>
    </row>
    <row r="22" spans="1:7" x14ac:dyDescent="0.25">
      <c r="A22" s="13" t="s">
        <v>27</v>
      </c>
      <c r="B22" s="9">
        <v>1266000</v>
      </c>
      <c r="C22" s="3">
        <v>0</v>
      </c>
      <c r="D22" s="3">
        <v>1266000</v>
      </c>
      <c r="E22" s="3">
        <v>182792.06</v>
      </c>
      <c r="F22" s="3">
        <v>182792.06</v>
      </c>
      <c r="G22" s="3">
        <f t="shared" si="4"/>
        <v>1083207.94</v>
      </c>
    </row>
    <row r="23" spans="1:7" x14ac:dyDescent="0.25">
      <c r="A23" s="13" t="s">
        <v>28</v>
      </c>
      <c r="B23" s="9">
        <v>1180050</v>
      </c>
      <c r="C23" s="3">
        <v>0</v>
      </c>
      <c r="D23" s="3">
        <v>1180050</v>
      </c>
      <c r="E23" s="3">
        <v>357915.65</v>
      </c>
      <c r="F23" s="3">
        <v>357915.65</v>
      </c>
      <c r="G23" s="3">
        <f t="shared" si="4"/>
        <v>822134.35</v>
      </c>
    </row>
    <row r="24" spans="1:7" x14ac:dyDescent="0.25">
      <c r="A24" s="13" t="s">
        <v>29</v>
      </c>
      <c r="B24" s="9">
        <v>4066790.39</v>
      </c>
      <c r="C24" s="3">
        <v>0</v>
      </c>
      <c r="D24" s="3">
        <v>4066790.39</v>
      </c>
      <c r="E24" s="3">
        <v>2745241.52</v>
      </c>
      <c r="F24" s="3">
        <v>2234038.34</v>
      </c>
      <c r="G24" s="3">
        <f t="shared" si="4"/>
        <v>1321548.8700000001</v>
      </c>
    </row>
    <row r="25" spans="1:7" x14ac:dyDescent="0.25">
      <c r="A25" s="13" t="s">
        <v>30</v>
      </c>
      <c r="B25" s="9">
        <v>38000</v>
      </c>
      <c r="C25" s="3">
        <v>0</v>
      </c>
      <c r="D25" s="3">
        <v>38000</v>
      </c>
      <c r="E25" s="3">
        <v>200652.04</v>
      </c>
      <c r="F25" s="3">
        <v>200652.04</v>
      </c>
      <c r="G25" s="3">
        <f t="shared" si="4"/>
        <v>-162652.04</v>
      </c>
    </row>
    <row r="26" spans="1:7" x14ac:dyDescent="0.25">
      <c r="A26" s="13" t="s">
        <v>31</v>
      </c>
      <c r="B26" s="9">
        <v>0</v>
      </c>
      <c r="C26" s="3">
        <v>0</v>
      </c>
      <c r="D26" s="3">
        <v>0</v>
      </c>
      <c r="E26" s="3">
        <v>0</v>
      </c>
      <c r="F26" s="3">
        <v>0</v>
      </c>
      <c r="G26" s="3">
        <f t="shared" si="4"/>
        <v>0</v>
      </c>
    </row>
    <row r="27" spans="1:7" x14ac:dyDescent="0.25">
      <c r="A27" s="13" t="s">
        <v>32</v>
      </c>
      <c r="B27" s="9">
        <v>1161700</v>
      </c>
      <c r="C27" s="3">
        <v>0</v>
      </c>
      <c r="D27" s="3">
        <v>1161700</v>
      </c>
      <c r="E27" s="3">
        <v>1924267.46</v>
      </c>
      <c r="F27" s="3">
        <v>1924267.46</v>
      </c>
      <c r="G27" s="3">
        <f t="shared" si="4"/>
        <v>-762567.46</v>
      </c>
    </row>
    <row r="28" spans="1:7" x14ac:dyDescent="0.25">
      <c r="A28" s="12" t="s">
        <v>33</v>
      </c>
      <c r="B28" s="8">
        <f t="shared" ref="B28:G28" si="5">SUM(B29:B37)</f>
        <v>11177813.01</v>
      </c>
      <c r="C28" s="2">
        <f t="shared" si="5"/>
        <v>0</v>
      </c>
      <c r="D28" s="2">
        <f t="shared" si="5"/>
        <v>11177813.01</v>
      </c>
      <c r="E28" s="2">
        <f t="shared" si="5"/>
        <v>1539540.56</v>
      </c>
      <c r="F28" s="2">
        <f t="shared" si="5"/>
        <v>1539540.56</v>
      </c>
      <c r="G28" s="2">
        <f t="shared" si="5"/>
        <v>9638272.4499999993</v>
      </c>
    </row>
    <row r="29" spans="1:7" x14ac:dyDescent="0.25">
      <c r="A29" s="13" t="s">
        <v>34</v>
      </c>
      <c r="B29" s="9">
        <v>1659721</v>
      </c>
      <c r="C29" s="3">
        <v>0</v>
      </c>
      <c r="D29" s="3">
        <v>1659721</v>
      </c>
      <c r="E29" s="3">
        <v>323038.33</v>
      </c>
      <c r="F29" s="3">
        <v>323038.33</v>
      </c>
      <c r="G29" s="3">
        <f>D29-E29</f>
        <v>1336682.67</v>
      </c>
    </row>
    <row r="30" spans="1:7" x14ac:dyDescent="0.25">
      <c r="A30" s="13" t="s">
        <v>35</v>
      </c>
      <c r="B30" s="9">
        <v>654000</v>
      </c>
      <c r="C30" s="3">
        <v>0</v>
      </c>
      <c r="D30" s="3">
        <v>654000</v>
      </c>
      <c r="E30" s="3">
        <v>50277.78</v>
      </c>
      <c r="F30" s="3">
        <v>50277.78</v>
      </c>
      <c r="G30" s="3">
        <f t="shared" ref="G30:G37" si="6">D30-E30</f>
        <v>603722.22</v>
      </c>
    </row>
    <row r="31" spans="1:7" x14ac:dyDescent="0.25">
      <c r="A31" s="13" t="s">
        <v>36</v>
      </c>
      <c r="B31" s="9">
        <v>801000</v>
      </c>
      <c r="C31" s="3">
        <v>0</v>
      </c>
      <c r="D31" s="3">
        <v>801000</v>
      </c>
      <c r="E31" s="3">
        <v>129698.08</v>
      </c>
      <c r="F31" s="3">
        <v>129698.08</v>
      </c>
      <c r="G31" s="3">
        <f t="shared" si="6"/>
        <v>671301.92</v>
      </c>
    </row>
    <row r="32" spans="1:7" x14ac:dyDescent="0.25">
      <c r="A32" s="13" t="s">
        <v>37</v>
      </c>
      <c r="B32" s="9">
        <v>293500</v>
      </c>
      <c r="C32" s="3">
        <v>0</v>
      </c>
      <c r="D32" s="3">
        <v>293500</v>
      </c>
      <c r="E32" s="3">
        <v>36859.14</v>
      </c>
      <c r="F32" s="3">
        <v>36859.14</v>
      </c>
      <c r="G32" s="3">
        <f t="shared" si="6"/>
        <v>256640.86</v>
      </c>
    </row>
    <row r="33" spans="1:7" x14ac:dyDescent="0.25">
      <c r="A33" s="13" t="s">
        <v>38</v>
      </c>
      <c r="B33" s="9">
        <v>1353500</v>
      </c>
      <c r="C33" s="3">
        <v>0</v>
      </c>
      <c r="D33" s="3">
        <v>1353500</v>
      </c>
      <c r="E33" s="3">
        <v>410441.37</v>
      </c>
      <c r="F33" s="3">
        <v>410441.37</v>
      </c>
      <c r="G33" s="3">
        <f t="shared" si="6"/>
        <v>943058.63</v>
      </c>
    </row>
    <row r="34" spans="1:7" x14ac:dyDescent="0.25">
      <c r="A34" s="13" t="s">
        <v>39</v>
      </c>
      <c r="B34" s="9">
        <v>290500</v>
      </c>
      <c r="C34" s="3">
        <v>0</v>
      </c>
      <c r="D34" s="3">
        <v>290500</v>
      </c>
      <c r="E34" s="3">
        <v>24602.400000000001</v>
      </c>
      <c r="F34" s="3">
        <v>24602.400000000001</v>
      </c>
      <c r="G34" s="3">
        <f t="shared" si="6"/>
        <v>265897.59999999998</v>
      </c>
    </row>
    <row r="35" spans="1:7" x14ac:dyDescent="0.25">
      <c r="A35" s="13" t="s">
        <v>40</v>
      </c>
      <c r="B35" s="9">
        <v>676250</v>
      </c>
      <c r="C35" s="3">
        <v>0</v>
      </c>
      <c r="D35" s="3">
        <v>676250</v>
      </c>
      <c r="E35" s="3">
        <v>41208</v>
      </c>
      <c r="F35" s="3">
        <v>41208</v>
      </c>
      <c r="G35" s="3">
        <f t="shared" si="6"/>
        <v>635042</v>
      </c>
    </row>
    <row r="36" spans="1:7" x14ac:dyDescent="0.25">
      <c r="A36" s="13" t="s">
        <v>41</v>
      </c>
      <c r="B36" s="9">
        <v>3071501.01</v>
      </c>
      <c r="C36" s="3">
        <v>0</v>
      </c>
      <c r="D36" s="3">
        <v>3071501.01</v>
      </c>
      <c r="E36" s="3">
        <v>40000</v>
      </c>
      <c r="F36" s="3">
        <v>40000</v>
      </c>
      <c r="G36" s="3">
        <f t="shared" si="6"/>
        <v>3031501.01</v>
      </c>
    </row>
    <row r="37" spans="1:7" x14ac:dyDescent="0.25">
      <c r="A37" s="13" t="s">
        <v>42</v>
      </c>
      <c r="B37" s="9">
        <v>2377841</v>
      </c>
      <c r="C37" s="3">
        <v>0</v>
      </c>
      <c r="D37" s="3">
        <v>2377841</v>
      </c>
      <c r="E37" s="3">
        <v>483415.46</v>
      </c>
      <c r="F37" s="3">
        <v>483415.46</v>
      </c>
      <c r="G37" s="3">
        <f t="shared" si="6"/>
        <v>1894425.54</v>
      </c>
    </row>
    <row r="38" spans="1:7" x14ac:dyDescent="0.25">
      <c r="A38" s="12" t="s">
        <v>43</v>
      </c>
      <c r="B38" s="8">
        <f t="shared" ref="B38:G38" si="7">SUM(B39:B47)</f>
        <v>3797098</v>
      </c>
      <c r="C38" s="2">
        <f t="shared" si="7"/>
        <v>0</v>
      </c>
      <c r="D38" s="2">
        <f t="shared" si="7"/>
        <v>3797098</v>
      </c>
      <c r="E38" s="2">
        <f t="shared" si="7"/>
        <v>3952035.51</v>
      </c>
      <c r="F38" s="2">
        <f t="shared" si="7"/>
        <v>3952035.51</v>
      </c>
      <c r="G38" s="2">
        <f t="shared" si="7"/>
        <v>-154937.50999999978</v>
      </c>
    </row>
    <row r="39" spans="1:7" x14ac:dyDescent="0.25">
      <c r="A39" s="13" t="s">
        <v>44</v>
      </c>
      <c r="B39" s="9">
        <v>322500</v>
      </c>
      <c r="C39" s="3">
        <v>0</v>
      </c>
      <c r="D39" s="3">
        <v>322500</v>
      </c>
      <c r="E39" s="3">
        <v>0</v>
      </c>
      <c r="F39" s="3">
        <v>0</v>
      </c>
      <c r="G39" s="3">
        <f>D39-E39</f>
        <v>322500</v>
      </c>
    </row>
    <row r="40" spans="1:7" x14ac:dyDescent="0.25">
      <c r="A40" s="13" t="s">
        <v>45</v>
      </c>
      <c r="B40" s="9">
        <v>170000</v>
      </c>
      <c r="C40" s="3">
        <v>0</v>
      </c>
      <c r="D40" s="3">
        <v>170000</v>
      </c>
      <c r="E40" s="3">
        <v>0</v>
      </c>
      <c r="F40" s="3">
        <v>0</v>
      </c>
      <c r="G40" s="3">
        <f t="shared" ref="G40:G47" si="8">D40-E40</f>
        <v>170000</v>
      </c>
    </row>
    <row r="41" spans="1:7" x14ac:dyDescent="0.25">
      <c r="A41" s="13" t="s">
        <v>46</v>
      </c>
      <c r="B41" s="9">
        <v>0</v>
      </c>
      <c r="C41" s="3">
        <v>0</v>
      </c>
      <c r="D41" s="3">
        <v>0</v>
      </c>
      <c r="E41" s="3">
        <v>0</v>
      </c>
      <c r="F41" s="3">
        <v>0</v>
      </c>
      <c r="G41" s="3">
        <f t="shared" si="8"/>
        <v>0</v>
      </c>
    </row>
    <row r="42" spans="1:7" x14ac:dyDescent="0.25">
      <c r="A42" s="13" t="s">
        <v>47</v>
      </c>
      <c r="B42" s="9">
        <v>3304598</v>
      </c>
      <c r="C42" s="3">
        <v>0</v>
      </c>
      <c r="D42" s="3">
        <v>3304598</v>
      </c>
      <c r="E42" s="3">
        <v>3952035.51</v>
      </c>
      <c r="F42" s="3">
        <v>3952035.51</v>
      </c>
      <c r="G42" s="3">
        <f t="shared" si="8"/>
        <v>-647437.50999999978</v>
      </c>
    </row>
    <row r="43" spans="1:7" x14ac:dyDescent="0.25">
      <c r="A43" s="13" t="s">
        <v>48</v>
      </c>
      <c r="B43" s="9">
        <v>0</v>
      </c>
      <c r="C43" s="3">
        <v>0</v>
      </c>
      <c r="D43" s="3">
        <v>0</v>
      </c>
      <c r="E43" s="3">
        <v>0</v>
      </c>
      <c r="F43" s="3">
        <v>0</v>
      </c>
      <c r="G43" s="3">
        <f t="shared" si="8"/>
        <v>0</v>
      </c>
    </row>
    <row r="44" spans="1:7" x14ac:dyDescent="0.25">
      <c r="A44" s="13" t="s">
        <v>49</v>
      </c>
      <c r="B44" s="9">
        <v>0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  <v>0</v>
      </c>
    </row>
    <row r="45" spans="1:7" x14ac:dyDescent="0.25">
      <c r="A45" s="13" t="s">
        <v>50</v>
      </c>
      <c r="B45" s="9">
        <v>0</v>
      </c>
      <c r="C45" s="3">
        <v>0</v>
      </c>
      <c r="D45" s="3">
        <v>0</v>
      </c>
      <c r="E45" s="3">
        <v>0</v>
      </c>
      <c r="F45" s="3">
        <v>0</v>
      </c>
      <c r="G45" s="3">
        <f t="shared" si="8"/>
        <v>0</v>
      </c>
    </row>
    <row r="46" spans="1:7" x14ac:dyDescent="0.25">
      <c r="A46" s="13" t="s">
        <v>51</v>
      </c>
      <c r="B46" s="9">
        <v>0</v>
      </c>
      <c r="C46" s="3">
        <v>0</v>
      </c>
      <c r="D46" s="3">
        <v>0</v>
      </c>
      <c r="E46" s="3">
        <v>0</v>
      </c>
      <c r="F46" s="3">
        <v>0</v>
      </c>
      <c r="G46" s="3">
        <f t="shared" si="8"/>
        <v>0</v>
      </c>
    </row>
    <row r="47" spans="1:7" x14ac:dyDescent="0.25">
      <c r="A47" s="13" t="s">
        <v>52</v>
      </c>
      <c r="B47" s="9">
        <v>0</v>
      </c>
      <c r="C47" s="3">
        <v>0</v>
      </c>
      <c r="D47" s="3">
        <v>0</v>
      </c>
      <c r="E47" s="3">
        <v>0</v>
      </c>
      <c r="F47" s="3">
        <v>0</v>
      </c>
      <c r="G47" s="3">
        <f t="shared" si="8"/>
        <v>0</v>
      </c>
    </row>
    <row r="48" spans="1:7" x14ac:dyDescent="0.25">
      <c r="A48" s="12" t="s">
        <v>53</v>
      </c>
      <c r="B48" s="8">
        <f t="shared" ref="B48:G48" si="9">SUM(B49:B57)</f>
        <v>7231014.9900000002</v>
      </c>
      <c r="C48" s="2">
        <f t="shared" si="9"/>
        <v>0</v>
      </c>
      <c r="D48" s="2">
        <f t="shared" si="9"/>
        <v>7231014.9900000002</v>
      </c>
      <c r="E48" s="2">
        <f t="shared" si="9"/>
        <v>425337.99</v>
      </c>
      <c r="F48" s="2">
        <f t="shared" si="9"/>
        <v>425337.99</v>
      </c>
      <c r="G48" s="2">
        <f t="shared" si="9"/>
        <v>6805677</v>
      </c>
    </row>
    <row r="49" spans="1:7" x14ac:dyDescent="0.25">
      <c r="A49" s="13" t="s">
        <v>54</v>
      </c>
      <c r="B49" s="9">
        <v>0</v>
      </c>
      <c r="C49" s="3">
        <v>0</v>
      </c>
      <c r="D49" s="3">
        <v>0</v>
      </c>
      <c r="E49" s="3">
        <v>30937.99</v>
      </c>
      <c r="F49" s="3">
        <v>30937.99</v>
      </c>
      <c r="G49" s="3">
        <f>D49-E49</f>
        <v>-30937.99</v>
      </c>
    </row>
    <row r="50" spans="1:7" x14ac:dyDescent="0.25">
      <c r="A50" s="13" t="s">
        <v>55</v>
      </c>
      <c r="B50" s="9">
        <v>0</v>
      </c>
      <c r="C50" s="3">
        <v>0</v>
      </c>
      <c r="D50" s="3">
        <v>0</v>
      </c>
      <c r="E50" s="3">
        <v>0</v>
      </c>
      <c r="F50" s="3">
        <v>0</v>
      </c>
      <c r="G50" s="3">
        <f t="shared" ref="G50:G57" si="10">D50-E50</f>
        <v>0</v>
      </c>
    </row>
    <row r="51" spans="1:7" x14ac:dyDescent="0.25">
      <c r="A51" s="13" t="s">
        <v>56</v>
      </c>
      <c r="B51" s="9">
        <v>0</v>
      </c>
      <c r="C51" s="3">
        <v>0</v>
      </c>
      <c r="D51" s="3">
        <v>0</v>
      </c>
      <c r="E51" s="3">
        <v>0</v>
      </c>
      <c r="F51" s="3">
        <v>0</v>
      </c>
      <c r="G51" s="3">
        <f t="shared" si="10"/>
        <v>0</v>
      </c>
    </row>
    <row r="52" spans="1:7" x14ac:dyDescent="0.25">
      <c r="A52" s="13" t="s">
        <v>57</v>
      </c>
      <c r="B52" s="9">
        <v>2400000</v>
      </c>
      <c r="C52" s="3">
        <v>0</v>
      </c>
      <c r="D52" s="3">
        <v>2400000</v>
      </c>
      <c r="E52" s="3">
        <v>394400</v>
      </c>
      <c r="F52" s="3">
        <v>394400</v>
      </c>
      <c r="G52" s="3">
        <f t="shared" si="10"/>
        <v>2005600</v>
      </c>
    </row>
    <row r="53" spans="1:7" x14ac:dyDescent="0.25">
      <c r="A53" s="13" t="s">
        <v>58</v>
      </c>
      <c r="B53" s="9">
        <v>0</v>
      </c>
      <c r="C53" s="3">
        <v>0</v>
      </c>
      <c r="D53" s="3">
        <v>0</v>
      </c>
      <c r="E53" s="3">
        <v>0</v>
      </c>
      <c r="F53" s="3">
        <v>0</v>
      </c>
      <c r="G53" s="3">
        <f t="shared" si="10"/>
        <v>0</v>
      </c>
    </row>
    <row r="54" spans="1:7" x14ac:dyDescent="0.25">
      <c r="A54" s="13" t="s">
        <v>59</v>
      </c>
      <c r="B54" s="9">
        <v>3831015</v>
      </c>
      <c r="C54" s="3">
        <v>0</v>
      </c>
      <c r="D54" s="3">
        <v>3831015</v>
      </c>
      <c r="E54" s="3">
        <v>0</v>
      </c>
      <c r="F54" s="3">
        <v>0</v>
      </c>
      <c r="G54" s="3">
        <f t="shared" si="10"/>
        <v>3831015</v>
      </c>
    </row>
    <row r="55" spans="1:7" x14ac:dyDescent="0.25">
      <c r="A55" s="13" t="s">
        <v>60</v>
      </c>
      <c r="B55" s="9">
        <v>0</v>
      </c>
      <c r="C55" s="3">
        <v>0</v>
      </c>
      <c r="D55" s="3">
        <v>0</v>
      </c>
      <c r="E55" s="3">
        <v>0</v>
      </c>
      <c r="F55" s="3">
        <v>0</v>
      </c>
      <c r="G55" s="3">
        <f t="shared" si="10"/>
        <v>0</v>
      </c>
    </row>
    <row r="56" spans="1:7" x14ac:dyDescent="0.25">
      <c r="A56" s="13" t="s">
        <v>61</v>
      </c>
      <c r="B56" s="9">
        <v>999999.99</v>
      </c>
      <c r="C56" s="3">
        <v>0</v>
      </c>
      <c r="D56" s="3">
        <v>999999.99</v>
      </c>
      <c r="E56" s="3">
        <v>0</v>
      </c>
      <c r="F56" s="3">
        <v>0</v>
      </c>
      <c r="G56" s="3">
        <f t="shared" si="10"/>
        <v>999999.99</v>
      </c>
    </row>
    <row r="57" spans="1:7" x14ac:dyDescent="0.25">
      <c r="A57" s="13" t="s">
        <v>62</v>
      </c>
      <c r="B57" s="9">
        <v>0</v>
      </c>
      <c r="C57" s="3">
        <v>0</v>
      </c>
      <c r="D57" s="3">
        <v>0</v>
      </c>
      <c r="E57" s="3">
        <v>0</v>
      </c>
      <c r="F57" s="3">
        <v>0</v>
      </c>
      <c r="G57" s="3">
        <f t="shared" si="10"/>
        <v>0</v>
      </c>
    </row>
    <row r="58" spans="1:7" x14ac:dyDescent="0.25">
      <c r="A58" s="12" t="s">
        <v>63</v>
      </c>
      <c r="B58" s="8">
        <f t="shared" ref="B58:G58" si="11">SUM(B59:B61)</f>
        <v>0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</row>
    <row r="59" spans="1:7" x14ac:dyDescent="0.25">
      <c r="A59" s="13" t="s">
        <v>64</v>
      </c>
      <c r="B59" s="9">
        <v>0</v>
      </c>
      <c r="C59" s="3">
        <v>0</v>
      </c>
      <c r="D59" s="3">
        <v>0</v>
      </c>
      <c r="E59" s="3">
        <v>0</v>
      </c>
      <c r="F59" s="3">
        <v>0</v>
      </c>
      <c r="G59" s="3">
        <f>D59-E59</f>
        <v>0</v>
      </c>
    </row>
    <row r="60" spans="1:7" x14ac:dyDescent="0.25">
      <c r="A60" s="13" t="s">
        <v>65</v>
      </c>
      <c r="B60" s="9">
        <v>0</v>
      </c>
      <c r="C60" s="3">
        <v>0</v>
      </c>
      <c r="D60" s="3">
        <v>0</v>
      </c>
      <c r="E60" s="3">
        <v>0</v>
      </c>
      <c r="F60" s="3">
        <v>0</v>
      </c>
      <c r="G60" s="3">
        <f t="shared" ref="G60:G61" si="12">D60-E60</f>
        <v>0</v>
      </c>
    </row>
    <row r="61" spans="1:7" x14ac:dyDescent="0.25">
      <c r="A61" s="13" t="s">
        <v>66</v>
      </c>
      <c r="B61" s="9">
        <v>0</v>
      </c>
      <c r="C61" s="3">
        <v>0</v>
      </c>
      <c r="D61" s="3">
        <v>0</v>
      </c>
      <c r="E61" s="3">
        <v>0</v>
      </c>
      <c r="F61" s="3">
        <v>0</v>
      </c>
      <c r="G61" s="3">
        <f t="shared" si="12"/>
        <v>0</v>
      </c>
    </row>
    <row r="62" spans="1:7" x14ac:dyDescent="0.25">
      <c r="A62" s="12" t="s">
        <v>67</v>
      </c>
      <c r="B62" s="8">
        <f t="shared" ref="B62:G62" si="13">SUM(B63:B67,B69:B70)</f>
        <v>0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</row>
    <row r="63" spans="1:7" x14ac:dyDescent="0.25">
      <c r="A63" s="13" t="s">
        <v>68</v>
      </c>
      <c r="B63" s="9">
        <v>0</v>
      </c>
      <c r="C63" s="3">
        <v>0</v>
      </c>
      <c r="D63" s="3">
        <v>0</v>
      </c>
      <c r="E63" s="3">
        <v>0</v>
      </c>
      <c r="F63" s="3">
        <v>0</v>
      </c>
      <c r="G63" s="3">
        <f>D63-E63</f>
        <v>0</v>
      </c>
    </row>
    <row r="64" spans="1:7" x14ac:dyDescent="0.25">
      <c r="A64" s="13" t="s">
        <v>69</v>
      </c>
      <c r="B64" s="9">
        <v>0</v>
      </c>
      <c r="C64" s="3">
        <v>0</v>
      </c>
      <c r="D64" s="3">
        <v>0</v>
      </c>
      <c r="E64" s="3">
        <v>0</v>
      </c>
      <c r="F64" s="3">
        <v>0</v>
      </c>
      <c r="G64" s="3">
        <f t="shared" ref="G64:G70" si="14">D64-E64</f>
        <v>0</v>
      </c>
    </row>
    <row r="65" spans="1:7" x14ac:dyDescent="0.25">
      <c r="A65" s="13" t="s">
        <v>70</v>
      </c>
      <c r="B65" s="9">
        <v>0</v>
      </c>
      <c r="C65" s="3">
        <v>0</v>
      </c>
      <c r="D65" s="3">
        <v>0</v>
      </c>
      <c r="E65" s="3">
        <v>0</v>
      </c>
      <c r="F65" s="3">
        <v>0</v>
      </c>
      <c r="G65" s="3">
        <f t="shared" si="14"/>
        <v>0</v>
      </c>
    </row>
    <row r="66" spans="1:7" x14ac:dyDescent="0.25">
      <c r="A66" s="13" t="s">
        <v>71</v>
      </c>
      <c r="B66" s="9">
        <v>0</v>
      </c>
      <c r="C66" s="3">
        <v>0</v>
      </c>
      <c r="D66" s="3">
        <v>0</v>
      </c>
      <c r="E66" s="3">
        <v>0</v>
      </c>
      <c r="F66" s="3">
        <v>0</v>
      </c>
      <c r="G66" s="3">
        <f t="shared" si="14"/>
        <v>0</v>
      </c>
    </row>
    <row r="67" spans="1:7" x14ac:dyDescent="0.25">
      <c r="A67" s="13" t="s">
        <v>72</v>
      </c>
      <c r="B67" s="9">
        <v>0</v>
      </c>
      <c r="C67" s="3">
        <v>0</v>
      </c>
      <c r="D67" s="3">
        <v>0</v>
      </c>
      <c r="E67" s="3">
        <v>0</v>
      </c>
      <c r="F67" s="3">
        <v>0</v>
      </c>
      <c r="G67" s="3">
        <f t="shared" si="14"/>
        <v>0</v>
      </c>
    </row>
    <row r="68" spans="1:7" x14ac:dyDescent="0.25">
      <c r="A68" s="14" t="s">
        <v>73</v>
      </c>
      <c r="B68" s="9">
        <v>0</v>
      </c>
      <c r="C68" s="3">
        <v>0</v>
      </c>
      <c r="D68" s="3">
        <v>0</v>
      </c>
      <c r="E68" s="3">
        <v>0</v>
      </c>
      <c r="F68" s="3">
        <v>0</v>
      </c>
      <c r="G68" s="3">
        <f t="shared" si="14"/>
        <v>0</v>
      </c>
    </row>
    <row r="69" spans="1:7" x14ac:dyDescent="0.25">
      <c r="A69" s="13" t="s">
        <v>74</v>
      </c>
      <c r="B69" s="9">
        <v>0</v>
      </c>
      <c r="C69" s="3">
        <v>0</v>
      </c>
      <c r="D69" s="3">
        <v>0</v>
      </c>
      <c r="E69" s="3">
        <v>0</v>
      </c>
      <c r="F69" s="3">
        <v>0</v>
      </c>
      <c r="G69" s="3">
        <f t="shared" si="14"/>
        <v>0</v>
      </c>
    </row>
    <row r="70" spans="1:7" x14ac:dyDescent="0.25">
      <c r="A70" s="13" t="s">
        <v>75</v>
      </c>
      <c r="B70" s="9">
        <v>0</v>
      </c>
      <c r="C70" s="3">
        <v>0</v>
      </c>
      <c r="D70" s="3">
        <v>0</v>
      </c>
      <c r="E70" s="3">
        <v>0</v>
      </c>
      <c r="F70" s="3">
        <v>0</v>
      </c>
      <c r="G70" s="3">
        <f t="shared" si="14"/>
        <v>0</v>
      </c>
    </row>
    <row r="71" spans="1:7" x14ac:dyDescent="0.25">
      <c r="A71" s="12" t="s">
        <v>76</v>
      </c>
      <c r="B71" s="8">
        <f t="shared" ref="B71:G71" si="15">SUM(B72:B74)</f>
        <v>0</v>
      </c>
      <c r="C71" s="2">
        <f t="shared" si="15"/>
        <v>0</v>
      </c>
      <c r="D71" s="2">
        <f t="shared" si="15"/>
        <v>0</v>
      </c>
      <c r="E71" s="2">
        <f t="shared" si="15"/>
        <v>0</v>
      </c>
      <c r="F71" s="2">
        <f t="shared" si="15"/>
        <v>0</v>
      </c>
      <c r="G71" s="2">
        <f t="shared" si="15"/>
        <v>0</v>
      </c>
    </row>
    <row r="72" spans="1:7" x14ac:dyDescent="0.25">
      <c r="A72" s="13" t="s">
        <v>77</v>
      </c>
      <c r="B72" s="9">
        <v>0</v>
      </c>
      <c r="C72" s="3">
        <v>0</v>
      </c>
      <c r="D72" s="3">
        <v>0</v>
      </c>
      <c r="E72" s="3">
        <v>0</v>
      </c>
      <c r="F72" s="3">
        <v>0</v>
      </c>
      <c r="G72" s="3">
        <f>D72-E72</f>
        <v>0</v>
      </c>
    </row>
    <row r="73" spans="1:7" x14ac:dyDescent="0.25">
      <c r="A73" s="13" t="s">
        <v>78</v>
      </c>
      <c r="B73" s="9">
        <v>0</v>
      </c>
      <c r="C73" s="3">
        <v>0</v>
      </c>
      <c r="D73" s="3">
        <v>0</v>
      </c>
      <c r="E73" s="3">
        <v>0</v>
      </c>
      <c r="F73" s="3">
        <v>0</v>
      </c>
      <c r="G73" s="3">
        <f t="shared" ref="G73:G74" si="16">D73-E73</f>
        <v>0</v>
      </c>
    </row>
    <row r="74" spans="1:7" x14ac:dyDescent="0.25">
      <c r="A74" s="13" t="s">
        <v>79</v>
      </c>
      <c r="B74" s="9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16"/>
        <v>0</v>
      </c>
    </row>
    <row r="75" spans="1:7" x14ac:dyDescent="0.25">
      <c r="A75" s="12" t="s">
        <v>80</v>
      </c>
      <c r="B75" s="8">
        <f t="shared" ref="B75:G75" si="17">SUM(B76:B82)</f>
        <v>0</v>
      </c>
      <c r="C75" s="2">
        <f t="shared" si="17"/>
        <v>0</v>
      </c>
      <c r="D75" s="2">
        <f t="shared" si="17"/>
        <v>0</v>
      </c>
      <c r="E75" s="2">
        <f t="shared" si="17"/>
        <v>285204.99</v>
      </c>
      <c r="F75" s="2">
        <f t="shared" si="17"/>
        <v>285204.99</v>
      </c>
      <c r="G75" s="2">
        <f t="shared" si="17"/>
        <v>-285204.99</v>
      </c>
    </row>
    <row r="76" spans="1:7" x14ac:dyDescent="0.25">
      <c r="A76" s="13" t="s">
        <v>81</v>
      </c>
      <c r="B76" s="9">
        <v>0</v>
      </c>
      <c r="C76" s="3">
        <v>0</v>
      </c>
      <c r="D76" s="3">
        <v>0</v>
      </c>
      <c r="E76" s="3">
        <v>0</v>
      </c>
      <c r="F76" s="3">
        <v>0</v>
      </c>
      <c r="G76" s="3">
        <f>D76-E76</f>
        <v>0</v>
      </c>
    </row>
    <row r="77" spans="1:7" x14ac:dyDescent="0.25">
      <c r="A77" s="13" t="s">
        <v>82</v>
      </c>
      <c r="B77" s="9">
        <v>0</v>
      </c>
      <c r="C77" s="3">
        <v>0</v>
      </c>
      <c r="D77" s="3">
        <v>0</v>
      </c>
      <c r="E77" s="3">
        <v>0</v>
      </c>
      <c r="F77" s="3">
        <v>0</v>
      </c>
      <c r="G77" s="3">
        <f t="shared" ref="G77:G82" si="18">D77-E77</f>
        <v>0</v>
      </c>
    </row>
    <row r="78" spans="1:7" x14ac:dyDescent="0.25">
      <c r="A78" s="13" t="s">
        <v>83</v>
      </c>
      <c r="B78" s="9">
        <v>0</v>
      </c>
      <c r="C78" s="3">
        <v>0</v>
      </c>
      <c r="D78" s="3">
        <v>0</v>
      </c>
      <c r="E78" s="3">
        <v>0</v>
      </c>
      <c r="F78" s="3">
        <v>0</v>
      </c>
      <c r="G78" s="3">
        <f t="shared" si="18"/>
        <v>0</v>
      </c>
    </row>
    <row r="79" spans="1:7" x14ac:dyDescent="0.25">
      <c r="A79" s="13" t="s">
        <v>84</v>
      </c>
      <c r="B79" s="9">
        <v>0</v>
      </c>
      <c r="C79" s="3">
        <v>0</v>
      </c>
      <c r="D79" s="3">
        <v>0</v>
      </c>
      <c r="E79" s="3">
        <v>0</v>
      </c>
      <c r="F79" s="3">
        <v>0</v>
      </c>
      <c r="G79" s="3">
        <f t="shared" si="18"/>
        <v>0</v>
      </c>
    </row>
    <row r="80" spans="1:7" x14ac:dyDescent="0.25">
      <c r="A80" s="13" t="s">
        <v>85</v>
      </c>
      <c r="B80" s="9">
        <v>0</v>
      </c>
      <c r="C80" s="3">
        <v>0</v>
      </c>
      <c r="D80" s="3">
        <v>0</v>
      </c>
      <c r="E80" s="3">
        <v>0</v>
      </c>
      <c r="F80" s="3">
        <v>0</v>
      </c>
      <c r="G80" s="3">
        <f t="shared" si="18"/>
        <v>0</v>
      </c>
    </row>
    <row r="81" spans="1:7" x14ac:dyDescent="0.25">
      <c r="A81" s="13" t="s">
        <v>86</v>
      </c>
      <c r="B81" s="9">
        <v>0</v>
      </c>
      <c r="C81" s="3">
        <v>0</v>
      </c>
      <c r="D81" s="3">
        <v>0</v>
      </c>
      <c r="E81" s="3">
        <v>0</v>
      </c>
      <c r="F81" s="3">
        <v>0</v>
      </c>
      <c r="G81" s="3">
        <f t="shared" si="18"/>
        <v>0</v>
      </c>
    </row>
    <row r="82" spans="1:7" x14ac:dyDescent="0.25">
      <c r="A82" s="13" t="s">
        <v>87</v>
      </c>
      <c r="B82" s="9">
        <v>0</v>
      </c>
      <c r="C82" s="3">
        <v>0</v>
      </c>
      <c r="D82" s="3">
        <v>0</v>
      </c>
      <c r="E82" s="3">
        <v>285204.99</v>
      </c>
      <c r="F82" s="3">
        <v>285204.99</v>
      </c>
      <c r="G82" s="3">
        <f t="shared" si="18"/>
        <v>-285204.99</v>
      </c>
    </row>
    <row r="83" spans="1:7" x14ac:dyDescent="0.25">
      <c r="A83" s="14"/>
      <c r="B83" s="9"/>
      <c r="C83" s="3"/>
      <c r="D83" s="3"/>
      <c r="E83" s="3"/>
      <c r="F83" s="3"/>
      <c r="G83" s="3"/>
    </row>
    <row r="84" spans="1:7" x14ac:dyDescent="0.25">
      <c r="A84" s="15" t="s">
        <v>88</v>
      </c>
      <c r="B84" s="8">
        <f t="shared" ref="B84:G84" si="19">SUM(B85,B93,B103,B113,B123,B133,B137,B146,B150)</f>
        <v>69038354</v>
      </c>
      <c r="C84" s="2">
        <f t="shared" si="19"/>
        <v>0</v>
      </c>
      <c r="D84" s="2">
        <f t="shared" si="19"/>
        <v>69038354</v>
      </c>
      <c r="E84" s="2">
        <f t="shared" si="19"/>
        <v>9421511.9600000009</v>
      </c>
      <c r="F84" s="2">
        <f t="shared" si="19"/>
        <v>9047679.8999999985</v>
      </c>
      <c r="G84" s="2">
        <f t="shared" si="19"/>
        <v>59616842.040000007</v>
      </c>
    </row>
    <row r="85" spans="1:7" x14ac:dyDescent="0.25">
      <c r="A85" s="12" t="s">
        <v>15</v>
      </c>
      <c r="B85" s="8">
        <f t="shared" ref="B85:G85" si="20">SUM(B86:B92)</f>
        <v>8708175</v>
      </c>
      <c r="C85" s="2">
        <f t="shared" si="20"/>
        <v>0</v>
      </c>
      <c r="D85" s="2">
        <f t="shared" si="20"/>
        <v>8708175</v>
      </c>
      <c r="E85" s="2">
        <f t="shared" si="20"/>
        <v>815744.73</v>
      </c>
      <c r="F85" s="2">
        <f t="shared" si="20"/>
        <v>807122.85000000009</v>
      </c>
      <c r="G85" s="2">
        <f t="shared" si="20"/>
        <v>7892430.2700000005</v>
      </c>
    </row>
    <row r="86" spans="1:7" x14ac:dyDescent="0.25">
      <c r="A86" s="13" t="s">
        <v>16</v>
      </c>
      <c r="B86" s="9">
        <v>7550334</v>
      </c>
      <c r="C86" s="3">
        <v>0</v>
      </c>
      <c r="D86" s="3">
        <v>7550334</v>
      </c>
      <c r="E86" s="3">
        <v>426237.59</v>
      </c>
      <c r="F86" s="3">
        <v>417615.71</v>
      </c>
      <c r="G86" s="3">
        <f>D86-E86</f>
        <v>7124096.4100000001</v>
      </c>
    </row>
    <row r="87" spans="1:7" x14ac:dyDescent="0.25">
      <c r="A87" s="13" t="s">
        <v>17</v>
      </c>
      <c r="B87" s="9">
        <v>0</v>
      </c>
      <c r="C87" s="3">
        <v>0</v>
      </c>
      <c r="D87" s="3">
        <v>0</v>
      </c>
      <c r="E87" s="3">
        <v>300606.64</v>
      </c>
      <c r="F87" s="3">
        <v>300606.64</v>
      </c>
      <c r="G87" s="3">
        <f t="shared" ref="G87:G92" si="21">D87-E87</f>
        <v>-300606.64</v>
      </c>
    </row>
    <row r="88" spans="1:7" x14ac:dyDescent="0.25">
      <c r="A88" s="13" t="s">
        <v>18</v>
      </c>
      <c r="B88" s="9">
        <v>1157841</v>
      </c>
      <c r="C88" s="3">
        <v>0</v>
      </c>
      <c r="D88" s="3">
        <v>1157841</v>
      </c>
      <c r="E88" s="3">
        <v>3900.5</v>
      </c>
      <c r="F88" s="3">
        <v>3900.5</v>
      </c>
      <c r="G88" s="3">
        <f t="shared" si="21"/>
        <v>1153940.5</v>
      </c>
    </row>
    <row r="89" spans="1:7" x14ac:dyDescent="0.25">
      <c r="A89" s="13" t="s">
        <v>19</v>
      </c>
      <c r="B89" s="9">
        <v>0</v>
      </c>
      <c r="C89" s="3">
        <v>0</v>
      </c>
      <c r="D89" s="3">
        <v>0</v>
      </c>
      <c r="E89" s="3">
        <v>0</v>
      </c>
      <c r="F89" s="3">
        <v>0</v>
      </c>
      <c r="G89" s="3">
        <f t="shared" si="21"/>
        <v>0</v>
      </c>
    </row>
    <row r="90" spans="1:7" x14ac:dyDescent="0.25">
      <c r="A90" s="13" t="s">
        <v>20</v>
      </c>
      <c r="B90" s="9">
        <v>0</v>
      </c>
      <c r="C90" s="3">
        <v>0</v>
      </c>
      <c r="D90" s="3">
        <v>0</v>
      </c>
      <c r="E90" s="3">
        <v>85000</v>
      </c>
      <c r="F90" s="3">
        <v>85000</v>
      </c>
      <c r="G90" s="3">
        <f t="shared" si="21"/>
        <v>-85000</v>
      </c>
    </row>
    <row r="91" spans="1:7" x14ac:dyDescent="0.25">
      <c r="A91" s="13" t="s">
        <v>21</v>
      </c>
      <c r="B91" s="9">
        <v>0</v>
      </c>
      <c r="C91" s="3">
        <v>0</v>
      </c>
      <c r="D91" s="3">
        <v>0</v>
      </c>
      <c r="E91" s="3">
        <v>0</v>
      </c>
      <c r="F91" s="3">
        <v>0</v>
      </c>
      <c r="G91" s="3">
        <f t="shared" si="21"/>
        <v>0</v>
      </c>
    </row>
    <row r="92" spans="1:7" x14ac:dyDescent="0.25">
      <c r="A92" s="13" t="s">
        <v>22</v>
      </c>
      <c r="B92" s="9">
        <v>0</v>
      </c>
      <c r="C92" s="3">
        <v>0</v>
      </c>
      <c r="D92" s="3">
        <v>0</v>
      </c>
      <c r="E92" s="3">
        <v>0</v>
      </c>
      <c r="F92" s="3">
        <v>0</v>
      </c>
      <c r="G92" s="3">
        <f t="shared" si="21"/>
        <v>0</v>
      </c>
    </row>
    <row r="93" spans="1:7" x14ac:dyDescent="0.25">
      <c r="A93" s="12" t="s">
        <v>23</v>
      </c>
      <c r="B93" s="8">
        <f t="shared" ref="B93:G93" si="22">SUM(B94:B102)</f>
        <v>5280993.9000000004</v>
      </c>
      <c r="C93" s="2">
        <f t="shared" si="22"/>
        <v>0</v>
      </c>
      <c r="D93" s="2">
        <f t="shared" si="22"/>
        <v>5280993.9000000004</v>
      </c>
      <c r="E93" s="2">
        <f t="shared" si="22"/>
        <v>2502176.27</v>
      </c>
      <c r="F93" s="2">
        <f t="shared" si="22"/>
        <v>2385966.09</v>
      </c>
      <c r="G93" s="2">
        <f t="shared" si="22"/>
        <v>2778817.63</v>
      </c>
    </row>
    <row r="94" spans="1:7" x14ac:dyDescent="0.25">
      <c r="A94" s="13" t="s">
        <v>24</v>
      </c>
      <c r="B94" s="9">
        <v>146186.6</v>
      </c>
      <c r="C94" s="3">
        <v>0</v>
      </c>
      <c r="D94" s="3">
        <v>146186.6</v>
      </c>
      <c r="E94" s="3">
        <v>102396.01</v>
      </c>
      <c r="F94" s="3">
        <v>102396.01</v>
      </c>
      <c r="G94" s="3">
        <f>D94-E94</f>
        <v>43790.590000000011</v>
      </c>
    </row>
    <row r="95" spans="1:7" x14ac:dyDescent="0.25">
      <c r="A95" s="13" t="s">
        <v>25</v>
      </c>
      <c r="B95" s="9">
        <v>24000</v>
      </c>
      <c r="C95" s="3">
        <v>0</v>
      </c>
      <c r="D95" s="3">
        <v>24000</v>
      </c>
      <c r="E95" s="3">
        <v>89011.43</v>
      </c>
      <c r="F95" s="3">
        <v>89011.43</v>
      </c>
      <c r="G95" s="3">
        <f t="shared" ref="G95:G102" si="23">D95-E95</f>
        <v>-65011.429999999993</v>
      </c>
    </row>
    <row r="96" spans="1:7" x14ac:dyDescent="0.25">
      <c r="A96" s="13" t="s">
        <v>26</v>
      </c>
      <c r="B96" s="9">
        <v>0</v>
      </c>
      <c r="C96" s="3">
        <v>0</v>
      </c>
      <c r="D96" s="3">
        <v>0</v>
      </c>
      <c r="E96" s="3">
        <v>0</v>
      </c>
      <c r="F96" s="3">
        <v>0</v>
      </c>
      <c r="G96" s="3">
        <f t="shared" si="23"/>
        <v>0</v>
      </c>
    </row>
    <row r="97" spans="1:7" x14ac:dyDescent="0.25">
      <c r="A97" s="13" t="s">
        <v>27</v>
      </c>
      <c r="B97" s="9">
        <v>3550000</v>
      </c>
      <c r="C97" s="3">
        <v>0</v>
      </c>
      <c r="D97" s="3">
        <v>3550000</v>
      </c>
      <c r="E97" s="3">
        <v>1154285.8500000001</v>
      </c>
      <c r="F97" s="3">
        <v>1106118.6200000001</v>
      </c>
      <c r="G97" s="3">
        <f t="shared" si="23"/>
        <v>2395714.15</v>
      </c>
    </row>
    <row r="98" spans="1:7" x14ac:dyDescent="0.25">
      <c r="A98" s="13" t="s">
        <v>28</v>
      </c>
      <c r="B98" s="9">
        <v>271000</v>
      </c>
      <c r="C98" s="3">
        <v>0</v>
      </c>
      <c r="D98" s="3">
        <v>271000</v>
      </c>
      <c r="E98" s="3">
        <v>161964.26</v>
      </c>
      <c r="F98" s="3">
        <v>161964.26</v>
      </c>
      <c r="G98" s="3">
        <f t="shared" si="23"/>
        <v>109035.73999999999</v>
      </c>
    </row>
    <row r="99" spans="1:7" x14ac:dyDescent="0.25">
      <c r="A99" s="13" t="s">
        <v>29</v>
      </c>
      <c r="B99" s="9">
        <v>836963.3</v>
      </c>
      <c r="C99" s="3">
        <v>0</v>
      </c>
      <c r="D99" s="3">
        <v>836963.3</v>
      </c>
      <c r="E99" s="3">
        <v>675385.72</v>
      </c>
      <c r="F99" s="3">
        <v>607342.77</v>
      </c>
      <c r="G99" s="3">
        <f t="shared" si="23"/>
        <v>161577.58000000007</v>
      </c>
    </row>
    <row r="100" spans="1:7" x14ac:dyDescent="0.25">
      <c r="A100" s="13" t="s">
        <v>30</v>
      </c>
      <c r="B100" s="9">
        <v>124000</v>
      </c>
      <c r="C100" s="3">
        <v>0</v>
      </c>
      <c r="D100" s="3">
        <v>124000</v>
      </c>
      <c r="E100" s="3">
        <v>47000</v>
      </c>
      <c r="F100" s="3">
        <v>47000</v>
      </c>
      <c r="G100" s="3">
        <f t="shared" si="23"/>
        <v>77000</v>
      </c>
    </row>
    <row r="101" spans="1:7" x14ac:dyDescent="0.25">
      <c r="A101" s="13" t="s">
        <v>31</v>
      </c>
      <c r="B101" s="9">
        <v>195000</v>
      </c>
      <c r="C101" s="3">
        <v>0</v>
      </c>
      <c r="D101" s="3">
        <v>195000</v>
      </c>
      <c r="E101" s="3">
        <v>0</v>
      </c>
      <c r="F101" s="3">
        <v>0</v>
      </c>
      <c r="G101" s="3">
        <f t="shared" si="23"/>
        <v>195000</v>
      </c>
    </row>
    <row r="102" spans="1:7" x14ac:dyDescent="0.25">
      <c r="A102" s="13" t="s">
        <v>32</v>
      </c>
      <c r="B102" s="9">
        <v>133844</v>
      </c>
      <c r="C102" s="3">
        <v>0</v>
      </c>
      <c r="D102" s="3">
        <v>133844</v>
      </c>
      <c r="E102" s="3">
        <v>272133</v>
      </c>
      <c r="F102" s="3">
        <v>272133</v>
      </c>
      <c r="G102" s="3">
        <f t="shared" si="23"/>
        <v>-138289</v>
      </c>
    </row>
    <row r="103" spans="1:7" x14ac:dyDescent="0.25">
      <c r="A103" s="12" t="s">
        <v>33</v>
      </c>
      <c r="B103" s="8">
        <f t="shared" ref="B103:G103" si="24">SUM(B104:B112)</f>
        <v>4359945.0999999996</v>
      </c>
      <c r="C103" s="2">
        <f t="shared" si="24"/>
        <v>0</v>
      </c>
      <c r="D103" s="2">
        <f t="shared" si="24"/>
        <v>4359945.0999999996</v>
      </c>
      <c r="E103" s="2">
        <f t="shared" si="24"/>
        <v>545520.41</v>
      </c>
      <c r="F103" s="2">
        <f t="shared" si="24"/>
        <v>545520.41</v>
      </c>
      <c r="G103" s="2">
        <f t="shared" si="24"/>
        <v>3814424.6900000004</v>
      </c>
    </row>
    <row r="104" spans="1:7" x14ac:dyDescent="0.25">
      <c r="A104" s="13" t="s">
        <v>34</v>
      </c>
      <c r="B104" s="9">
        <v>2405000</v>
      </c>
      <c r="C104" s="3">
        <v>0</v>
      </c>
      <c r="D104" s="3">
        <v>2405000</v>
      </c>
      <c r="E104" s="3">
        <v>366472.33</v>
      </c>
      <c r="F104" s="3">
        <v>366472.33</v>
      </c>
      <c r="G104" s="3">
        <f>D104-E104</f>
        <v>2038527.67</v>
      </c>
    </row>
    <row r="105" spans="1:7" x14ac:dyDescent="0.25">
      <c r="A105" s="13" t="s">
        <v>35</v>
      </c>
      <c r="B105" s="9">
        <v>0</v>
      </c>
      <c r="C105" s="3">
        <v>0</v>
      </c>
      <c r="D105" s="3">
        <v>0</v>
      </c>
      <c r="E105" s="3">
        <v>0</v>
      </c>
      <c r="F105" s="3">
        <v>0</v>
      </c>
      <c r="G105" s="3">
        <f t="shared" ref="G105:G112" si="25">D105-E105</f>
        <v>0</v>
      </c>
    </row>
    <row r="106" spans="1:7" x14ac:dyDescent="0.25">
      <c r="A106" s="13" t="s">
        <v>36</v>
      </c>
      <c r="B106" s="9">
        <v>754551.1</v>
      </c>
      <c r="C106" s="3">
        <v>0</v>
      </c>
      <c r="D106" s="3">
        <v>754551.1</v>
      </c>
      <c r="E106" s="3">
        <v>45976.36</v>
      </c>
      <c r="F106" s="3">
        <v>45976.36</v>
      </c>
      <c r="G106" s="3">
        <f t="shared" si="25"/>
        <v>708574.74</v>
      </c>
    </row>
    <row r="107" spans="1:7" x14ac:dyDescent="0.25">
      <c r="A107" s="13" t="s">
        <v>37</v>
      </c>
      <c r="B107" s="9">
        <v>0</v>
      </c>
      <c r="C107" s="3">
        <v>0</v>
      </c>
      <c r="D107" s="3">
        <v>0</v>
      </c>
      <c r="E107" s="3">
        <v>5322.65</v>
      </c>
      <c r="F107" s="3">
        <v>5322.65</v>
      </c>
      <c r="G107" s="3">
        <f t="shared" si="25"/>
        <v>-5322.65</v>
      </c>
    </row>
    <row r="108" spans="1:7" x14ac:dyDescent="0.25">
      <c r="A108" s="13" t="s">
        <v>38</v>
      </c>
      <c r="B108" s="9">
        <v>100000</v>
      </c>
      <c r="C108" s="3">
        <v>0</v>
      </c>
      <c r="D108" s="3">
        <v>100000</v>
      </c>
      <c r="E108" s="3">
        <v>42838</v>
      </c>
      <c r="F108" s="3">
        <v>42838</v>
      </c>
      <c r="G108" s="3">
        <f t="shared" si="25"/>
        <v>57162</v>
      </c>
    </row>
    <row r="109" spans="1:7" x14ac:dyDescent="0.25">
      <c r="A109" s="13" t="s">
        <v>39</v>
      </c>
      <c r="B109" s="9">
        <v>0</v>
      </c>
      <c r="C109" s="3">
        <v>0</v>
      </c>
      <c r="D109" s="3">
        <v>0</v>
      </c>
      <c r="E109" s="3">
        <v>0</v>
      </c>
      <c r="F109" s="3">
        <v>0</v>
      </c>
      <c r="G109" s="3">
        <f t="shared" si="25"/>
        <v>0</v>
      </c>
    </row>
    <row r="110" spans="1:7" x14ac:dyDescent="0.25">
      <c r="A110" s="13" t="s">
        <v>40</v>
      </c>
      <c r="B110" s="9">
        <v>19394</v>
      </c>
      <c r="C110" s="3">
        <v>0</v>
      </c>
      <c r="D110" s="3">
        <v>19394</v>
      </c>
      <c r="E110" s="3">
        <v>0</v>
      </c>
      <c r="F110" s="3">
        <v>0</v>
      </c>
      <c r="G110" s="3">
        <f t="shared" si="25"/>
        <v>19394</v>
      </c>
    </row>
    <row r="111" spans="1:7" x14ac:dyDescent="0.25">
      <c r="A111" s="13" t="s">
        <v>41</v>
      </c>
      <c r="B111" s="9">
        <v>0</v>
      </c>
      <c r="C111" s="3">
        <v>0</v>
      </c>
      <c r="D111" s="3">
        <v>0</v>
      </c>
      <c r="E111" s="3">
        <v>0</v>
      </c>
      <c r="F111" s="3">
        <v>0</v>
      </c>
      <c r="G111" s="3">
        <f t="shared" si="25"/>
        <v>0</v>
      </c>
    </row>
    <row r="112" spans="1:7" x14ac:dyDescent="0.25">
      <c r="A112" s="13" t="s">
        <v>42</v>
      </c>
      <c r="B112" s="9">
        <v>1081000</v>
      </c>
      <c r="C112" s="3">
        <v>0</v>
      </c>
      <c r="D112" s="3">
        <v>1081000</v>
      </c>
      <c r="E112" s="3">
        <v>84911.07</v>
      </c>
      <c r="F112" s="3">
        <v>84911.07</v>
      </c>
      <c r="G112" s="3">
        <f t="shared" si="25"/>
        <v>996088.92999999993</v>
      </c>
    </row>
    <row r="113" spans="1:7" x14ac:dyDescent="0.25">
      <c r="A113" s="12" t="s">
        <v>43</v>
      </c>
      <c r="B113" s="8">
        <f t="shared" ref="B113:G113" si="26">SUM(B114:B122)</f>
        <v>0</v>
      </c>
      <c r="C113" s="2">
        <f t="shared" si="26"/>
        <v>0</v>
      </c>
      <c r="D113" s="2">
        <f t="shared" si="26"/>
        <v>0</v>
      </c>
      <c r="E113" s="2">
        <f t="shared" si="26"/>
        <v>560000</v>
      </c>
      <c r="F113" s="2">
        <f t="shared" si="26"/>
        <v>560000</v>
      </c>
      <c r="G113" s="2">
        <f t="shared" si="26"/>
        <v>-560000</v>
      </c>
    </row>
    <row r="114" spans="1:7" x14ac:dyDescent="0.25">
      <c r="A114" s="13" t="s">
        <v>44</v>
      </c>
      <c r="B114" s="9">
        <v>0</v>
      </c>
      <c r="C114" s="3">
        <v>0</v>
      </c>
      <c r="D114" s="3">
        <v>0</v>
      </c>
      <c r="E114" s="3">
        <v>0</v>
      </c>
      <c r="F114" s="3">
        <v>0</v>
      </c>
      <c r="G114" s="3">
        <f>D114-E114</f>
        <v>0</v>
      </c>
    </row>
    <row r="115" spans="1:7" x14ac:dyDescent="0.25">
      <c r="A115" s="13" t="s">
        <v>45</v>
      </c>
      <c r="B115" s="9">
        <v>0</v>
      </c>
      <c r="C115" s="3">
        <v>0</v>
      </c>
      <c r="D115" s="3">
        <v>0</v>
      </c>
      <c r="E115" s="3">
        <v>0</v>
      </c>
      <c r="F115" s="3">
        <v>0</v>
      </c>
      <c r="G115" s="3">
        <f t="shared" ref="G115:G122" si="27">D115-E115</f>
        <v>0</v>
      </c>
    </row>
    <row r="116" spans="1:7" x14ac:dyDescent="0.25">
      <c r="A116" s="13" t="s">
        <v>46</v>
      </c>
      <c r="B116" s="9">
        <v>0</v>
      </c>
      <c r="C116" s="3">
        <v>0</v>
      </c>
      <c r="D116" s="3">
        <v>0</v>
      </c>
      <c r="E116" s="3">
        <v>0</v>
      </c>
      <c r="F116" s="3">
        <v>0</v>
      </c>
      <c r="G116" s="3">
        <f t="shared" si="27"/>
        <v>0</v>
      </c>
    </row>
    <row r="117" spans="1:7" x14ac:dyDescent="0.25">
      <c r="A117" s="13" t="s">
        <v>47</v>
      </c>
      <c r="B117" s="9">
        <v>0</v>
      </c>
      <c r="C117" s="3">
        <v>0</v>
      </c>
      <c r="D117" s="3">
        <v>0</v>
      </c>
      <c r="E117" s="3">
        <v>560000</v>
      </c>
      <c r="F117" s="3">
        <v>560000</v>
      </c>
      <c r="G117" s="3">
        <f t="shared" si="27"/>
        <v>-560000</v>
      </c>
    </row>
    <row r="118" spans="1:7" x14ac:dyDescent="0.25">
      <c r="A118" s="13" t="s">
        <v>48</v>
      </c>
      <c r="B118" s="9">
        <v>0</v>
      </c>
      <c r="C118" s="3">
        <v>0</v>
      </c>
      <c r="D118" s="3">
        <v>0</v>
      </c>
      <c r="E118" s="3">
        <v>0</v>
      </c>
      <c r="F118" s="3">
        <v>0</v>
      </c>
      <c r="G118" s="3">
        <f t="shared" si="27"/>
        <v>0</v>
      </c>
    </row>
    <row r="119" spans="1:7" x14ac:dyDescent="0.25">
      <c r="A119" s="13" t="s">
        <v>49</v>
      </c>
      <c r="B119" s="9">
        <v>0</v>
      </c>
      <c r="C119" s="3">
        <v>0</v>
      </c>
      <c r="D119" s="3">
        <v>0</v>
      </c>
      <c r="E119" s="3">
        <v>0</v>
      </c>
      <c r="F119" s="3">
        <v>0</v>
      </c>
      <c r="G119" s="3">
        <f t="shared" si="27"/>
        <v>0</v>
      </c>
    </row>
    <row r="120" spans="1:7" x14ac:dyDescent="0.25">
      <c r="A120" s="13" t="s">
        <v>50</v>
      </c>
      <c r="B120" s="9">
        <v>0</v>
      </c>
      <c r="C120" s="3">
        <v>0</v>
      </c>
      <c r="D120" s="3">
        <v>0</v>
      </c>
      <c r="E120" s="3">
        <v>0</v>
      </c>
      <c r="F120" s="3">
        <v>0</v>
      </c>
      <c r="G120" s="3">
        <f t="shared" si="27"/>
        <v>0</v>
      </c>
    </row>
    <row r="121" spans="1:7" x14ac:dyDescent="0.25">
      <c r="A121" s="13" t="s">
        <v>51</v>
      </c>
      <c r="B121" s="9">
        <v>0</v>
      </c>
      <c r="C121" s="3">
        <v>0</v>
      </c>
      <c r="D121" s="3">
        <v>0</v>
      </c>
      <c r="E121" s="3">
        <v>0</v>
      </c>
      <c r="F121" s="3">
        <v>0</v>
      </c>
      <c r="G121" s="3">
        <f t="shared" si="27"/>
        <v>0</v>
      </c>
    </row>
    <row r="122" spans="1:7" x14ac:dyDescent="0.25">
      <c r="A122" s="13" t="s">
        <v>52</v>
      </c>
      <c r="B122" s="9">
        <v>0</v>
      </c>
      <c r="C122" s="3">
        <v>0</v>
      </c>
      <c r="D122" s="3">
        <v>0</v>
      </c>
      <c r="E122" s="3">
        <v>0</v>
      </c>
      <c r="F122" s="3">
        <v>0</v>
      </c>
      <c r="G122" s="3">
        <f t="shared" si="27"/>
        <v>0</v>
      </c>
    </row>
    <row r="123" spans="1:7" x14ac:dyDescent="0.25">
      <c r="A123" s="12" t="s">
        <v>53</v>
      </c>
      <c r="B123" s="8">
        <f t="shared" ref="B123:G123" si="28">SUM(B124:B132)</f>
        <v>500000</v>
      </c>
      <c r="C123" s="2">
        <f t="shared" si="28"/>
        <v>0</v>
      </c>
      <c r="D123" s="2">
        <f t="shared" si="28"/>
        <v>500000</v>
      </c>
      <c r="E123" s="2">
        <f t="shared" si="28"/>
        <v>0</v>
      </c>
      <c r="F123" s="2">
        <f t="shared" si="28"/>
        <v>0</v>
      </c>
      <c r="G123" s="2">
        <f t="shared" si="28"/>
        <v>500000</v>
      </c>
    </row>
    <row r="124" spans="1:7" x14ac:dyDescent="0.25">
      <c r="A124" s="13" t="s">
        <v>54</v>
      </c>
      <c r="B124" s="9">
        <v>500000</v>
      </c>
      <c r="C124" s="3">
        <v>0</v>
      </c>
      <c r="D124" s="3">
        <v>500000</v>
      </c>
      <c r="E124" s="3">
        <v>0</v>
      </c>
      <c r="F124" s="3">
        <v>0</v>
      </c>
      <c r="G124" s="3">
        <f>D124-E124</f>
        <v>500000</v>
      </c>
    </row>
    <row r="125" spans="1:7" x14ac:dyDescent="0.25">
      <c r="A125" s="13" t="s">
        <v>55</v>
      </c>
      <c r="B125" s="9">
        <v>0</v>
      </c>
      <c r="C125" s="3">
        <v>0</v>
      </c>
      <c r="D125" s="3">
        <v>0</v>
      </c>
      <c r="E125" s="3">
        <v>0</v>
      </c>
      <c r="F125" s="3">
        <v>0</v>
      </c>
      <c r="G125" s="3">
        <f t="shared" ref="G125:G132" si="29">D125-E125</f>
        <v>0</v>
      </c>
    </row>
    <row r="126" spans="1:7" x14ac:dyDescent="0.25">
      <c r="A126" s="13" t="s">
        <v>56</v>
      </c>
      <c r="B126" s="9">
        <v>0</v>
      </c>
      <c r="C126" s="3">
        <v>0</v>
      </c>
      <c r="D126" s="3">
        <v>0</v>
      </c>
      <c r="E126" s="3">
        <v>0</v>
      </c>
      <c r="F126" s="3">
        <v>0</v>
      </c>
      <c r="G126" s="3">
        <f t="shared" si="29"/>
        <v>0</v>
      </c>
    </row>
    <row r="127" spans="1:7" x14ac:dyDescent="0.25">
      <c r="A127" s="13" t="s">
        <v>57</v>
      </c>
      <c r="B127" s="9">
        <v>0</v>
      </c>
      <c r="C127" s="3">
        <v>0</v>
      </c>
      <c r="D127" s="3">
        <v>0</v>
      </c>
      <c r="E127" s="3">
        <v>0</v>
      </c>
      <c r="F127" s="3">
        <v>0</v>
      </c>
      <c r="G127" s="3">
        <f t="shared" si="29"/>
        <v>0</v>
      </c>
    </row>
    <row r="128" spans="1:7" x14ac:dyDescent="0.25">
      <c r="A128" s="13" t="s">
        <v>58</v>
      </c>
      <c r="B128" s="9">
        <v>0</v>
      </c>
      <c r="C128" s="3">
        <v>0</v>
      </c>
      <c r="D128" s="3">
        <v>0</v>
      </c>
      <c r="E128" s="3">
        <v>0</v>
      </c>
      <c r="F128" s="3">
        <v>0</v>
      </c>
      <c r="G128" s="3">
        <f t="shared" si="29"/>
        <v>0</v>
      </c>
    </row>
    <row r="129" spans="1:7" x14ac:dyDescent="0.25">
      <c r="A129" s="13" t="s">
        <v>59</v>
      </c>
      <c r="B129" s="9">
        <v>0</v>
      </c>
      <c r="C129" s="3">
        <v>0</v>
      </c>
      <c r="D129" s="3">
        <v>0</v>
      </c>
      <c r="E129" s="3">
        <v>0</v>
      </c>
      <c r="F129" s="3">
        <v>0</v>
      </c>
      <c r="G129" s="3">
        <f t="shared" si="29"/>
        <v>0</v>
      </c>
    </row>
    <row r="130" spans="1:7" x14ac:dyDescent="0.25">
      <c r="A130" s="13" t="s">
        <v>60</v>
      </c>
      <c r="B130" s="9">
        <v>0</v>
      </c>
      <c r="C130" s="3">
        <v>0</v>
      </c>
      <c r="D130" s="3">
        <v>0</v>
      </c>
      <c r="E130" s="3">
        <v>0</v>
      </c>
      <c r="F130" s="3">
        <v>0</v>
      </c>
      <c r="G130" s="3">
        <f t="shared" si="29"/>
        <v>0</v>
      </c>
    </row>
    <row r="131" spans="1:7" x14ac:dyDescent="0.25">
      <c r="A131" s="13" t="s">
        <v>61</v>
      </c>
      <c r="B131" s="9">
        <v>0</v>
      </c>
      <c r="C131" s="3">
        <v>0</v>
      </c>
      <c r="D131" s="3">
        <v>0</v>
      </c>
      <c r="E131" s="3">
        <v>0</v>
      </c>
      <c r="F131" s="3">
        <v>0</v>
      </c>
      <c r="G131" s="3">
        <f t="shared" si="29"/>
        <v>0</v>
      </c>
    </row>
    <row r="132" spans="1:7" x14ac:dyDescent="0.25">
      <c r="A132" s="13" t="s">
        <v>62</v>
      </c>
      <c r="B132" s="9">
        <v>0</v>
      </c>
      <c r="C132" s="3">
        <v>0</v>
      </c>
      <c r="D132" s="3">
        <v>0</v>
      </c>
      <c r="E132" s="3">
        <v>0</v>
      </c>
      <c r="F132" s="3">
        <v>0</v>
      </c>
      <c r="G132" s="3">
        <f t="shared" si="29"/>
        <v>0</v>
      </c>
    </row>
    <row r="133" spans="1:7" x14ac:dyDescent="0.25">
      <c r="A133" s="12" t="s">
        <v>63</v>
      </c>
      <c r="B133" s="8">
        <f t="shared" ref="B133:G133" si="30">SUM(B134:B136)</f>
        <v>46409838</v>
      </c>
      <c r="C133" s="2">
        <f t="shared" si="30"/>
        <v>0</v>
      </c>
      <c r="D133" s="2">
        <f t="shared" si="30"/>
        <v>46409838</v>
      </c>
      <c r="E133" s="2">
        <f t="shared" si="30"/>
        <v>4998070.55</v>
      </c>
      <c r="F133" s="2">
        <f t="shared" si="30"/>
        <v>4749070.55</v>
      </c>
      <c r="G133" s="2">
        <f t="shared" si="30"/>
        <v>41411767.450000003</v>
      </c>
    </row>
    <row r="134" spans="1:7" x14ac:dyDescent="0.25">
      <c r="A134" s="13" t="s">
        <v>64</v>
      </c>
      <c r="B134" s="9">
        <v>46409838</v>
      </c>
      <c r="C134" s="3">
        <v>0</v>
      </c>
      <c r="D134" s="3">
        <v>46409838</v>
      </c>
      <c r="E134" s="3">
        <v>4998070.55</v>
      </c>
      <c r="F134" s="3">
        <v>4749070.55</v>
      </c>
      <c r="G134" s="3">
        <f>D134-E134</f>
        <v>41411767.450000003</v>
      </c>
    </row>
    <row r="135" spans="1:7" x14ac:dyDescent="0.25">
      <c r="A135" s="13" t="s">
        <v>65</v>
      </c>
      <c r="B135" s="9">
        <v>0</v>
      </c>
      <c r="C135" s="3">
        <v>0</v>
      </c>
      <c r="D135" s="3">
        <v>0</v>
      </c>
      <c r="E135" s="3">
        <v>0</v>
      </c>
      <c r="F135" s="3">
        <v>0</v>
      </c>
      <c r="G135" s="3">
        <f t="shared" ref="G135:G136" si="31">D135-E135</f>
        <v>0</v>
      </c>
    </row>
    <row r="136" spans="1:7" x14ac:dyDescent="0.25">
      <c r="A136" s="13" t="s">
        <v>66</v>
      </c>
      <c r="B136" s="9">
        <v>0</v>
      </c>
      <c r="C136" s="3">
        <v>0</v>
      </c>
      <c r="D136" s="3">
        <v>0</v>
      </c>
      <c r="E136" s="3">
        <v>0</v>
      </c>
      <c r="F136" s="3">
        <v>0</v>
      </c>
      <c r="G136" s="3">
        <f t="shared" si="31"/>
        <v>0</v>
      </c>
    </row>
    <row r="137" spans="1:7" x14ac:dyDescent="0.25">
      <c r="A137" s="12" t="s">
        <v>67</v>
      </c>
      <c r="B137" s="8">
        <f t="shared" ref="B137:G137" si="32">SUM(B138:B142,B144:B145)</f>
        <v>0</v>
      </c>
      <c r="C137" s="2">
        <f t="shared" si="32"/>
        <v>0</v>
      </c>
      <c r="D137" s="2">
        <f t="shared" si="32"/>
        <v>0</v>
      </c>
      <c r="E137" s="2">
        <f t="shared" si="32"/>
        <v>0</v>
      </c>
      <c r="F137" s="2">
        <f t="shared" si="32"/>
        <v>0</v>
      </c>
      <c r="G137" s="2">
        <f t="shared" si="32"/>
        <v>0</v>
      </c>
    </row>
    <row r="138" spans="1:7" x14ac:dyDescent="0.25">
      <c r="A138" s="13" t="s">
        <v>68</v>
      </c>
      <c r="B138" s="9">
        <v>0</v>
      </c>
      <c r="C138" s="3">
        <v>0</v>
      </c>
      <c r="D138" s="3">
        <v>0</v>
      </c>
      <c r="E138" s="3">
        <v>0</v>
      </c>
      <c r="F138" s="3">
        <v>0</v>
      </c>
      <c r="G138" s="3">
        <f>D138-E138</f>
        <v>0</v>
      </c>
    </row>
    <row r="139" spans="1:7" x14ac:dyDescent="0.25">
      <c r="A139" s="13" t="s">
        <v>69</v>
      </c>
      <c r="B139" s="9">
        <v>0</v>
      </c>
      <c r="C139" s="3">
        <v>0</v>
      </c>
      <c r="D139" s="3">
        <v>0</v>
      </c>
      <c r="E139" s="3">
        <v>0</v>
      </c>
      <c r="F139" s="3">
        <v>0</v>
      </c>
      <c r="G139" s="3">
        <f t="shared" ref="G139:G145" si="33">D139-E139</f>
        <v>0</v>
      </c>
    </row>
    <row r="140" spans="1:7" x14ac:dyDescent="0.25">
      <c r="A140" s="13" t="s">
        <v>70</v>
      </c>
      <c r="B140" s="9">
        <v>0</v>
      </c>
      <c r="C140" s="3">
        <v>0</v>
      </c>
      <c r="D140" s="3">
        <v>0</v>
      </c>
      <c r="E140" s="3">
        <v>0</v>
      </c>
      <c r="F140" s="3">
        <v>0</v>
      </c>
      <c r="G140" s="3">
        <f t="shared" si="33"/>
        <v>0</v>
      </c>
    </row>
    <row r="141" spans="1:7" x14ac:dyDescent="0.25">
      <c r="A141" s="13" t="s">
        <v>71</v>
      </c>
      <c r="B141" s="9">
        <v>0</v>
      </c>
      <c r="C141" s="3">
        <v>0</v>
      </c>
      <c r="D141" s="3">
        <v>0</v>
      </c>
      <c r="E141" s="3">
        <v>0</v>
      </c>
      <c r="F141" s="3">
        <v>0</v>
      </c>
      <c r="G141" s="3">
        <f t="shared" si="33"/>
        <v>0</v>
      </c>
    </row>
    <row r="142" spans="1:7" x14ac:dyDescent="0.25">
      <c r="A142" s="13" t="s">
        <v>72</v>
      </c>
      <c r="B142" s="9">
        <v>0</v>
      </c>
      <c r="C142" s="3">
        <v>0</v>
      </c>
      <c r="D142" s="3">
        <v>0</v>
      </c>
      <c r="E142" s="3">
        <v>0</v>
      </c>
      <c r="F142" s="3">
        <v>0</v>
      </c>
      <c r="G142" s="3">
        <f t="shared" si="33"/>
        <v>0</v>
      </c>
    </row>
    <row r="143" spans="1:7" x14ac:dyDescent="0.25">
      <c r="A143" s="13" t="s">
        <v>73</v>
      </c>
      <c r="B143" s="9">
        <v>0</v>
      </c>
      <c r="C143" s="3">
        <v>0</v>
      </c>
      <c r="D143" s="3">
        <v>0</v>
      </c>
      <c r="E143" s="3">
        <v>0</v>
      </c>
      <c r="F143" s="3">
        <v>0</v>
      </c>
      <c r="G143" s="3">
        <f t="shared" si="33"/>
        <v>0</v>
      </c>
    </row>
    <row r="144" spans="1:7" x14ac:dyDescent="0.25">
      <c r="A144" s="13" t="s">
        <v>74</v>
      </c>
      <c r="B144" s="9">
        <v>0</v>
      </c>
      <c r="C144" s="3">
        <v>0</v>
      </c>
      <c r="D144" s="3">
        <v>0</v>
      </c>
      <c r="E144" s="3">
        <v>0</v>
      </c>
      <c r="F144" s="3">
        <v>0</v>
      </c>
      <c r="G144" s="3">
        <f t="shared" si="33"/>
        <v>0</v>
      </c>
    </row>
    <row r="145" spans="1:7" x14ac:dyDescent="0.25">
      <c r="A145" s="13" t="s">
        <v>75</v>
      </c>
      <c r="B145" s="9">
        <v>0</v>
      </c>
      <c r="C145" s="3">
        <v>0</v>
      </c>
      <c r="D145" s="3">
        <v>0</v>
      </c>
      <c r="E145" s="3">
        <v>0</v>
      </c>
      <c r="F145" s="3">
        <v>0</v>
      </c>
      <c r="G145" s="3">
        <f t="shared" si="33"/>
        <v>0</v>
      </c>
    </row>
    <row r="146" spans="1:7" x14ac:dyDescent="0.25">
      <c r="A146" s="12" t="s">
        <v>76</v>
      </c>
      <c r="B146" s="8">
        <f t="shared" ref="B146:G146" si="34">SUM(B147:B149)</f>
        <v>0</v>
      </c>
      <c r="C146" s="2">
        <f t="shared" si="34"/>
        <v>0</v>
      </c>
      <c r="D146" s="2">
        <f t="shared" si="34"/>
        <v>0</v>
      </c>
      <c r="E146" s="2">
        <f t="shared" si="34"/>
        <v>0</v>
      </c>
      <c r="F146" s="2">
        <f t="shared" si="34"/>
        <v>0</v>
      </c>
      <c r="G146" s="2">
        <f t="shared" si="34"/>
        <v>0</v>
      </c>
    </row>
    <row r="147" spans="1:7" x14ac:dyDescent="0.25">
      <c r="A147" s="13" t="s">
        <v>77</v>
      </c>
      <c r="B147" s="9">
        <v>0</v>
      </c>
      <c r="C147" s="3">
        <v>0</v>
      </c>
      <c r="D147" s="3">
        <v>0</v>
      </c>
      <c r="E147" s="3">
        <v>0</v>
      </c>
      <c r="F147" s="3">
        <v>0</v>
      </c>
      <c r="G147" s="3">
        <f>D147-E147</f>
        <v>0</v>
      </c>
    </row>
    <row r="148" spans="1:7" x14ac:dyDescent="0.25">
      <c r="A148" s="13" t="s">
        <v>78</v>
      </c>
      <c r="B148" s="9">
        <v>0</v>
      </c>
      <c r="C148" s="3">
        <v>0</v>
      </c>
      <c r="D148" s="3">
        <v>0</v>
      </c>
      <c r="E148" s="3">
        <v>0</v>
      </c>
      <c r="F148" s="3">
        <v>0</v>
      </c>
      <c r="G148" s="3">
        <f t="shared" ref="G148:G149" si="35">D148-E148</f>
        <v>0</v>
      </c>
    </row>
    <row r="149" spans="1:7" x14ac:dyDescent="0.25">
      <c r="A149" s="13" t="s">
        <v>79</v>
      </c>
      <c r="B149" s="9">
        <v>0</v>
      </c>
      <c r="C149" s="3">
        <v>0</v>
      </c>
      <c r="D149" s="3">
        <v>0</v>
      </c>
      <c r="E149" s="3">
        <v>0</v>
      </c>
      <c r="F149" s="3">
        <v>0</v>
      </c>
      <c r="G149" s="3">
        <f t="shared" si="35"/>
        <v>0</v>
      </c>
    </row>
    <row r="150" spans="1:7" x14ac:dyDescent="0.25">
      <c r="A150" s="12" t="s">
        <v>80</v>
      </c>
      <c r="B150" s="8">
        <f t="shared" ref="B150:G150" si="36">SUM(B151:B157)</f>
        <v>3779402</v>
      </c>
      <c r="C150" s="2">
        <f t="shared" si="36"/>
        <v>0</v>
      </c>
      <c r="D150" s="2">
        <f t="shared" si="36"/>
        <v>3779402</v>
      </c>
      <c r="E150" s="2">
        <f t="shared" si="36"/>
        <v>0</v>
      </c>
      <c r="F150" s="2">
        <f t="shared" si="36"/>
        <v>0</v>
      </c>
      <c r="G150" s="2">
        <f t="shared" si="36"/>
        <v>3779402</v>
      </c>
    </row>
    <row r="151" spans="1:7" x14ac:dyDescent="0.25">
      <c r="A151" s="13" t="s">
        <v>81</v>
      </c>
      <c r="B151" s="9">
        <v>0</v>
      </c>
      <c r="C151" s="3">
        <v>0</v>
      </c>
      <c r="D151" s="3">
        <v>0</v>
      </c>
      <c r="E151" s="3">
        <v>0</v>
      </c>
      <c r="F151" s="3">
        <v>0</v>
      </c>
      <c r="G151" s="3">
        <f>D151-E151</f>
        <v>0</v>
      </c>
    </row>
    <row r="152" spans="1:7" x14ac:dyDescent="0.25">
      <c r="A152" s="13" t="s">
        <v>82</v>
      </c>
      <c r="B152" s="9">
        <v>0</v>
      </c>
      <c r="C152" s="3">
        <v>0</v>
      </c>
      <c r="D152" s="3">
        <v>0</v>
      </c>
      <c r="E152" s="3">
        <v>0</v>
      </c>
      <c r="F152" s="3">
        <v>0</v>
      </c>
      <c r="G152" s="3">
        <f t="shared" ref="G152:G157" si="37">D152-E152</f>
        <v>0</v>
      </c>
    </row>
    <row r="153" spans="1:7" x14ac:dyDescent="0.25">
      <c r="A153" s="13" t="s">
        <v>83</v>
      </c>
      <c r="B153" s="9">
        <v>0</v>
      </c>
      <c r="C153" s="3">
        <v>0</v>
      </c>
      <c r="D153" s="3">
        <v>0</v>
      </c>
      <c r="E153" s="3">
        <v>0</v>
      </c>
      <c r="F153" s="3">
        <v>0</v>
      </c>
      <c r="G153" s="3">
        <f t="shared" si="37"/>
        <v>0</v>
      </c>
    </row>
    <row r="154" spans="1:7" x14ac:dyDescent="0.25">
      <c r="A154" s="13" t="s">
        <v>84</v>
      </c>
      <c r="B154" s="9">
        <v>0</v>
      </c>
      <c r="C154" s="3">
        <v>0</v>
      </c>
      <c r="D154" s="3">
        <v>0</v>
      </c>
      <c r="E154" s="3">
        <v>0</v>
      </c>
      <c r="F154" s="3">
        <v>0</v>
      </c>
      <c r="G154" s="3">
        <f t="shared" si="37"/>
        <v>0</v>
      </c>
    </row>
    <row r="155" spans="1:7" x14ac:dyDescent="0.25">
      <c r="A155" s="13" t="s">
        <v>85</v>
      </c>
      <c r="B155" s="9">
        <v>0</v>
      </c>
      <c r="C155" s="3">
        <v>0</v>
      </c>
      <c r="D155" s="3">
        <v>0</v>
      </c>
      <c r="E155" s="3">
        <v>0</v>
      </c>
      <c r="F155" s="3">
        <v>0</v>
      </c>
      <c r="G155" s="3">
        <f t="shared" si="37"/>
        <v>0</v>
      </c>
    </row>
    <row r="156" spans="1:7" x14ac:dyDescent="0.25">
      <c r="A156" s="13" t="s">
        <v>86</v>
      </c>
      <c r="B156" s="9">
        <v>0</v>
      </c>
      <c r="C156" s="3">
        <v>0</v>
      </c>
      <c r="D156" s="3">
        <v>0</v>
      </c>
      <c r="E156" s="3">
        <v>0</v>
      </c>
      <c r="F156" s="3">
        <v>0</v>
      </c>
      <c r="G156" s="3">
        <f t="shared" si="37"/>
        <v>0</v>
      </c>
    </row>
    <row r="157" spans="1:7" x14ac:dyDescent="0.25">
      <c r="A157" s="13" t="s">
        <v>87</v>
      </c>
      <c r="B157" s="9">
        <v>3779402</v>
      </c>
      <c r="C157" s="3">
        <v>0</v>
      </c>
      <c r="D157" s="3">
        <v>3779402</v>
      </c>
      <c r="E157" s="3">
        <v>0</v>
      </c>
      <c r="F157" s="3">
        <v>0</v>
      </c>
      <c r="G157" s="3">
        <f t="shared" si="37"/>
        <v>3779402</v>
      </c>
    </row>
    <row r="158" spans="1:7" x14ac:dyDescent="0.25">
      <c r="A158" s="14"/>
      <c r="B158" s="4"/>
      <c r="C158" s="4"/>
      <c r="D158" s="4"/>
      <c r="E158" s="4"/>
      <c r="F158" s="4"/>
      <c r="G158" s="4"/>
    </row>
    <row r="159" spans="1:7" x14ac:dyDescent="0.25">
      <c r="A159" s="15" t="s">
        <v>89</v>
      </c>
      <c r="B159" s="5">
        <f t="shared" ref="B159:G159" si="38">B9+B84</f>
        <v>151176102</v>
      </c>
      <c r="C159" s="5">
        <f t="shared" si="38"/>
        <v>0</v>
      </c>
      <c r="D159" s="5">
        <f t="shared" si="38"/>
        <v>151176102</v>
      </c>
      <c r="E159" s="5">
        <f t="shared" si="38"/>
        <v>32231435.299999997</v>
      </c>
      <c r="F159" s="5">
        <f t="shared" si="38"/>
        <v>31281231.599999994</v>
      </c>
      <c r="G159" s="5">
        <f t="shared" si="38"/>
        <v>118944666.7</v>
      </c>
    </row>
    <row r="160" spans="1:7" x14ac:dyDescent="0.25">
      <c r="A160" s="16"/>
      <c r="B160" s="10"/>
      <c r="C160" s="6"/>
      <c r="D160" s="6"/>
      <c r="E160" s="6"/>
      <c r="F160" s="6"/>
      <c r="G160" s="6"/>
    </row>
    <row r="161" spans="1:7" x14ac:dyDescent="0.25">
      <c r="A161" s="7"/>
      <c r="B161" s="7"/>
      <c r="C161" s="7"/>
      <c r="D161" s="7"/>
      <c r="E161" s="7"/>
      <c r="F161" s="17" t="s">
        <v>90</v>
      </c>
      <c r="G161" s="18">
        <v>45412</v>
      </c>
    </row>
    <row r="162" spans="1:7" x14ac:dyDescent="0.25">
      <c r="A162" s="7" t="s">
        <v>91</v>
      </c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6" spans="1:7" x14ac:dyDescent="0.25">
      <c r="A166" t="s">
        <v>92</v>
      </c>
      <c r="B166" t="s">
        <v>93</v>
      </c>
    </row>
    <row r="167" spans="1:7" x14ac:dyDescent="0.25">
      <c r="A167" s="17" t="s">
        <v>96</v>
      </c>
      <c r="B167" s="17" t="s">
        <v>97</v>
      </c>
    </row>
    <row r="171" spans="1:7" x14ac:dyDescent="0.25">
      <c r="A171" t="s">
        <v>94</v>
      </c>
      <c r="B171" t="s">
        <v>95</v>
      </c>
    </row>
    <row r="172" spans="1:7" x14ac:dyDescent="0.25">
      <c r="A172" s="17" t="s">
        <v>98</v>
      </c>
      <c r="B172" s="17" t="s">
        <v>99</v>
      </c>
    </row>
  </sheetData>
  <protectedRanges>
    <protectedRange sqref="B84:G84 B9:G9" name="Rango1_2_2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2024-04-30T16:24:34Z</dcterms:modified>
</cp:coreProperties>
</file>