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30" windowHeight="924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E65" i="1"/>
  <c r="G63" i="1"/>
  <c r="G62" i="1"/>
  <c r="G61" i="1"/>
  <c r="G59" i="1" s="1"/>
  <c r="G60" i="1"/>
  <c r="F59" i="1"/>
  <c r="E59" i="1"/>
  <c r="D59" i="1"/>
  <c r="C59" i="1"/>
  <c r="B59" i="1"/>
  <c r="G57" i="1"/>
  <c r="G56" i="1"/>
  <c r="G55" i="1"/>
  <c r="G54" i="1"/>
  <c r="F54" i="1"/>
  <c r="E54" i="1"/>
  <c r="D54" i="1"/>
  <c r="C54" i="1"/>
  <c r="B54" i="1"/>
  <c r="G45" i="1"/>
  <c r="F45" i="1"/>
  <c r="F65" i="1" s="1"/>
  <c r="E45" i="1"/>
  <c r="D45" i="1"/>
  <c r="D65" i="1" s="1"/>
  <c r="C45" i="1"/>
  <c r="C65" i="1" s="1"/>
  <c r="B45" i="1"/>
  <c r="B65" i="1" s="1"/>
  <c r="G39" i="1"/>
  <c r="G37" i="1" s="1"/>
  <c r="G41" i="1" s="1"/>
  <c r="F37" i="1"/>
  <c r="E37" i="1"/>
  <c r="D37" i="1"/>
  <c r="C37" i="1"/>
  <c r="B37" i="1"/>
  <c r="G35" i="1"/>
  <c r="F35" i="1"/>
  <c r="F41" i="1" s="1"/>
  <c r="F70" i="1" s="1"/>
  <c r="E35" i="1"/>
  <c r="E41" i="1" s="1"/>
  <c r="E70" i="1" s="1"/>
  <c r="D35" i="1"/>
  <c r="D41" i="1" s="1"/>
  <c r="D70" i="1" s="1"/>
  <c r="C35" i="1"/>
  <c r="C41" i="1" s="1"/>
  <c r="C70" i="1" s="1"/>
  <c r="B35" i="1"/>
  <c r="B41" i="1" s="1"/>
  <c r="B70" i="1" s="1"/>
  <c r="G34" i="1"/>
  <c r="G42" i="1" l="1"/>
  <c r="G65" i="1"/>
  <c r="G70" i="1" s="1"/>
</calcChain>
</file>

<file path=xl/sharedStrings.xml><?xml version="1.0" encoding="utf-8"?>
<sst xmlns="http://schemas.openxmlformats.org/spreadsheetml/2006/main" count="88" uniqueCount="85">
  <si>
    <t>Formato 5 Estado Analítico de Ingresos Detallado - LDF</t>
  </si>
  <si>
    <t xml:space="preserve">MUNICIPIO DE MADERO                                                                                 </t>
  </si>
  <si>
    <t>Estado Analítico de Ingresos Detallado - LDF</t>
  </si>
  <si>
    <t>DEL 01 DE ENERO DEL 2024 AL 31 DE DICIEMBRE DEL 2024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</si>
  <si>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</si>
  <si>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</si>
  <si>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</si>
  <si>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</si>
  <si>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</si>
  <si>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</si>
  <si>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</si>
  <si>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</si>
  <si>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</si>
  <si>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</si>
  <si>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</si>
  <si>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</si>
  <si>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</si>
  <si>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</si>
  <si>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</si>
  <si>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</si>
  <si>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</si>
  <si>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</si>
  <si>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</si>
  <si>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</si>
  <si>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</si>
  <si>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</si>
  <si>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</si>
  <si>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</si>
  <si>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</si>
  <si>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</si>
  <si>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</si>
  <si>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</si>
  <si>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</si>
  <si>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</si>
  <si>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</si>
  <si>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</si>
  <si>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</si>
  <si>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</si>
  <si>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</si>
  <si>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</si>
  <si>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</si>
  <si>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</si>
  <si>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</si>
  <si>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</si>
  <si>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</si>
  <si>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</si>
  <si>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</si>
  <si>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</si>
  <si>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</si>
  <si>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</si>
  <si>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</si>
  <si>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</si>
  <si>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</si>
  <si>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</si>
  <si>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</si>
  <si>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</si>
  <si>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</si>
  <si>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</si>
  <si>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</si>
  <si>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</si>
  <si>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</si>
  <si>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</si>
  <si>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</si>
  <si>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</si>
  <si>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</si>
  <si>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</si>
  <si>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</si>
  <si>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</si>
  <si>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</si>
  <si>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</si>
  <si>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</si>
  <si>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</si>
  <si>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</si>
  <si>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</si>
  <si>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</si>
  <si>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notas, son razonablemente correctos y son responsabilidad del emisor.</t>
  </si>
  <si>
    <t>_______________________</t>
  </si>
  <si>
    <t>C. JUAN CARLOS GAMIÑO AVALOS</t>
  </si>
  <si>
    <t>ING. CLAUDIA LIZBETH MARROQUIN URIBE</t>
  </si>
  <si>
    <t>C. GABRIEL VILCHEZ GARCIA</t>
  </si>
  <si>
    <t>EVERARDO JUAREZ IBAÑEZ</t>
  </si>
  <si>
    <t>PRESIDENTE MUNICIPAL</t>
  </si>
  <si>
    <t>SÍNDICO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</si>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</sst>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6">
    <xf numFmtId="0" fontId="0" fillId="0" borderId="0" xfId="0"/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A62" sqref="A62"/>
    </sheetView>
  </sheetViews>
  <sheetFormatPr baseColWidth="10" defaultColWidth="9.140625" defaultRowHeight="15" x14ac:dyDescent="0.25"/>
  <cols>
    <col min="1" max="1" width="87.28515625" customWidth="1"/>
    <col min="2" max="2" width="16.7109375" customWidth="1"/>
    <col min="3" max="3" width="19.7109375" customWidth="1"/>
    <col min="4" max="4" width="16.5703125" customWidth="1"/>
    <col min="5" max="5" width="17.28515625" customWidth="1"/>
    <col min="6" max="6" width="21.140625" customWidth="1"/>
    <col min="7" max="7" width="23.140625" customWidth="1"/>
  </cols>
  <sheetData>
    <row r="1" spans="1:7" x14ac:dyDescent="0.25">
      <c r="A1" s="21" t="s">
        <v>0</v>
      </c>
      <c r="B1" s="22"/>
      <c r="C1" s="22"/>
      <c r="D1" s="22"/>
      <c r="E1" s="22"/>
      <c r="F1" s="22"/>
      <c r="G1" s="23"/>
    </row>
    <row r="2" spans="1:7" x14ac:dyDescent="0.25">
      <c r="A2" s="27" t="s">
        <v>1</v>
      </c>
      <c r="B2" s="28"/>
      <c r="C2" s="28"/>
      <c r="D2" s="28"/>
      <c r="E2" s="28"/>
      <c r="F2" s="28"/>
      <c r="G2" s="29"/>
    </row>
    <row r="3" spans="1:7" x14ac:dyDescent="0.25">
      <c r="A3" s="30" t="s">
        <v>2</v>
      </c>
      <c r="B3" s="31"/>
      <c r="C3" s="31"/>
      <c r="D3" s="31"/>
      <c r="E3" s="31"/>
      <c r="F3" s="31"/>
      <c r="G3" s="32"/>
    </row>
    <row r="4" spans="1:7" x14ac:dyDescent="0.25">
      <c r="A4" s="30" t="s">
        <v>3</v>
      </c>
      <c r="B4" s="31"/>
      <c r="C4" s="31"/>
      <c r="D4" s="31"/>
      <c r="E4" s="31"/>
      <c r="F4" s="31"/>
      <c r="G4" s="32"/>
    </row>
    <row r="5" spans="1:7" x14ac:dyDescent="0.25">
      <c r="A5" s="33" t="s">
        <v>4</v>
      </c>
      <c r="B5" s="34"/>
      <c r="C5" s="34"/>
      <c r="D5" s="34"/>
      <c r="E5" s="34"/>
      <c r="F5" s="34"/>
      <c r="G5" s="35"/>
    </row>
    <row r="6" spans="1:7" x14ac:dyDescent="0.25">
      <c r="A6" s="24" t="s">
        <v>5</v>
      </c>
      <c r="B6" s="26" t="s">
        <v>6</v>
      </c>
      <c r="C6" s="26"/>
      <c r="D6" s="26"/>
      <c r="E6" s="26"/>
      <c r="F6" s="26"/>
      <c r="G6" s="26" t="s">
        <v>7</v>
      </c>
    </row>
    <row r="7" spans="1:7" ht="33.75" customHeight="1" x14ac:dyDescent="0.25">
      <c r="A7" s="25"/>
      <c r="B7" s="1" t="s">
        <v>8</v>
      </c>
      <c r="C7" s="2" t="s">
        <v>9</v>
      </c>
      <c r="D7" s="1" t="s">
        <v>10</v>
      </c>
      <c r="E7" s="1" t="s">
        <v>11</v>
      </c>
      <c r="F7" s="1" t="s">
        <v>12</v>
      </c>
      <c r="G7" s="26"/>
    </row>
    <row r="8" spans="1:7" x14ac:dyDescent="0.25">
      <c r="A8" s="3" t="s">
        <v>13</v>
      </c>
      <c r="B8" s="4"/>
      <c r="C8" s="4"/>
      <c r="D8" s="4"/>
      <c r="E8" s="4"/>
      <c r="F8" s="4"/>
      <c r="G8" s="4"/>
    </row>
    <row r="9" spans="1:7" x14ac:dyDescent="0.25">
      <c r="A9" s="5" t="s">
        <v>14</v>
      </c>
      <c r="B9" s="6">
        <v>2357579</v>
      </c>
      <c r="C9" s="6">
        <v>506293.22</v>
      </c>
      <c r="D9" s="6">
        <v>2863872.22</v>
      </c>
      <c r="E9" s="6">
        <v>7064176.9299999997</v>
      </c>
      <c r="F9" s="6">
        <v>7064176.9299999997</v>
      </c>
      <c r="G9" s="6">
        <v>4706597.93</v>
      </c>
    </row>
    <row r="10" spans="1:7" x14ac:dyDescent="0.25">
      <c r="A10" s="5" t="s">
        <v>15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5" t="s">
        <v>16</v>
      </c>
      <c r="B11" s="6">
        <v>2878361</v>
      </c>
      <c r="C11" s="6">
        <v>-603151.22</v>
      </c>
      <c r="D11" s="6">
        <v>2275209.7799999998</v>
      </c>
      <c r="E11" s="6">
        <v>2953695.94</v>
      </c>
      <c r="F11" s="6">
        <v>2953695.94</v>
      </c>
      <c r="G11" s="6">
        <v>75334.94</v>
      </c>
    </row>
    <row r="12" spans="1:7" x14ac:dyDescent="0.25">
      <c r="A12" s="5" t="s">
        <v>17</v>
      </c>
      <c r="B12" s="6">
        <v>188856</v>
      </c>
      <c r="C12" s="6">
        <v>96858</v>
      </c>
      <c r="D12" s="6">
        <v>285714</v>
      </c>
      <c r="E12" s="6">
        <v>285714</v>
      </c>
      <c r="F12" s="6">
        <v>285714</v>
      </c>
      <c r="G12" s="6">
        <v>96858</v>
      </c>
    </row>
    <row r="13" spans="1:7" x14ac:dyDescent="0.25">
      <c r="A13" s="5" t="s">
        <v>18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5">
      <c r="A14" s="5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5" t="s">
        <v>20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7" t="s">
        <v>21</v>
      </c>
      <c r="B16" s="6">
        <v>74468769</v>
      </c>
      <c r="C16" s="6">
        <v>782131.31</v>
      </c>
      <c r="D16" s="6">
        <v>75250900.310000002</v>
      </c>
      <c r="E16" s="6">
        <v>70998228.310000002</v>
      </c>
      <c r="F16" s="6">
        <v>70998228.310000002</v>
      </c>
      <c r="G16" s="6">
        <v>-3470540.69</v>
      </c>
    </row>
    <row r="17" spans="1:7" x14ac:dyDescent="0.25">
      <c r="A17" s="8" t="s">
        <v>22</v>
      </c>
      <c r="B17" s="6">
        <v>55807497</v>
      </c>
      <c r="C17" s="6">
        <v>-2062403.82</v>
      </c>
      <c r="D17" s="6">
        <v>53745093.18</v>
      </c>
      <c r="E17" s="6">
        <v>49492421.18</v>
      </c>
      <c r="F17" s="6">
        <v>49492421.18</v>
      </c>
      <c r="G17" s="6">
        <v>-6315075.8200000003</v>
      </c>
    </row>
    <row r="18" spans="1:7" x14ac:dyDescent="0.25">
      <c r="A18" s="8" t="s">
        <v>23</v>
      </c>
      <c r="B18" s="6">
        <v>14149538</v>
      </c>
      <c r="C18" s="6">
        <v>334322.3</v>
      </c>
      <c r="D18" s="6">
        <v>14483860.300000001</v>
      </c>
      <c r="E18" s="6">
        <v>14483860.300000001</v>
      </c>
      <c r="F18" s="6">
        <v>14483860.300000001</v>
      </c>
      <c r="G18" s="6">
        <v>334322.3</v>
      </c>
    </row>
    <row r="19" spans="1:7" x14ac:dyDescent="0.25">
      <c r="A19" s="8" t="s">
        <v>24</v>
      </c>
      <c r="B19" s="6">
        <v>2468067</v>
      </c>
      <c r="C19" s="6">
        <v>2838641.17</v>
      </c>
      <c r="D19" s="6">
        <v>5306708.17</v>
      </c>
      <c r="E19" s="6">
        <v>5306708.17</v>
      </c>
      <c r="F19" s="6">
        <v>5306708.17</v>
      </c>
      <c r="G19" s="6">
        <v>2838641.17</v>
      </c>
    </row>
    <row r="20" spans="1:7" x14ac:dyDescent="0.25">
      <c r="A20" s="8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8" t="s">
        <v>26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8" t="s">
        <v>27</v>
      </c>
      <c r="B22" s="6">
        <v>1286433</v>
      </c>
      <c r="C22" s="6">
        <v>-1286433</v>
      </c>
      <c r="D22" s="6">
        <v>0</v>
      </c>
      <c r="E22" s="6">
        <v>0</v>
      </c>
      <c r="F22" s="6">
        <v>0</v>
      </c>
      <c r="G22" s="6">
        <v>-1286433</v>
      </c>
    </row>
    <row r="23" spans="1:7" x14ac:dyDescent="0.25">
      <c r="A23" s="8" t="s">
        <v>28</v>
      </c>
      <c r="B23" s="6">
        <v>600838</v>
      </c>
      <c r="C23" s="6">
        <v>341168.49</v>
      </c>
      <c r="D23" s="6">
        <v>942006.49</v>
      </c>
      <c r="E23" s="6">
        <v>942006.49</v>
      </c>
      <c r="F23" s="6">
        <v>942006.49</v>
      </c>
      <c r="G23" s="6">
        <v>341168.49</v>
      </c>
    </row>
    <row r="24" spans="1:7" x14ac:dyDescent="0.25">
      <c r="A24" s="8" t="s">
        <v>29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8" t="s">
        <v>30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8" t="s">
        <v>31</v>
      </c>
      <c r="B26" s="6">
        <v>156396</v>
      </c>
      <c r="C26" s="6">
        <v>-70</v>
      </c>
      <c r="D26" s="6">
        <v>156326</v>
      </c>
      <c r="E26" s="6">
        <v>156326</v>
      </c>
      <c r="F26" s="6">
        <v>156326</v>
      </c>
      <c r="G26" s="6">
        <v>-70</v>
      </c>
    </row>
    <row r="27" spans="1:7" x14ac:dyDescent="0.25">
      <c r="A27" s="8" t="s">
        <v>32</v>
      </c>
      <c r="B27" s="6">
        <v>0</v>
      </c>
      <c r="C27" s="6">
        <v>616906.17000000004</v>
      </c>
      <c r="D27" s="6">
        <v>616906.17000000004</v>
      </c>
      <c r="E27" s="6">
        <v>616906.17000000004</v>
      </c>
      <c r="F27" s="6">
        <v>616906.17000000004</v>
      </c>
      <c r="G27" s="6">
        <v>616906.17000000004</v>
      </c>
    </row>
    <row r="28" spans="1:7" x14ac:dyDescent="0.25">
      <c r="A28" s="5" t="s">
        <v>33</v>
      </c>
      <c r="B28" s="6">
        <v>2003643</v>
      </c>
      <c r="C28" s="6">
        <v>-782131.31</v>
      </c>
      <c r="D28" s="6">
        <v>1221511.69</v>
      </c>
      <c r="E28" s="6">
        <v>1009716.22</v>
      </c>
      <c r="F28" s="6">
        <v>1009716.22</v>
      </c>
      <c r="G28" s="6">
        <v>-993926.78</v>
      </c>
    </row>
    <row r="29" spans="1:7" x14ac:dyDescent="0.25">
      <c r="A29" s="8" t="s">
        <v>34</v>
      </c>
      <c r="B29" s="6">
        <v>2003643</v>
      </c>
      <c r="C29" s="6">
        <v>-782131.31</v>
      </c>
      <c r="D29" s="6">
        <v>1221511.69</v>
      </c>
      <c r="E29" s="6">
        <v>1009716.22</v>
      </c>
      <c r="F29" s="6">
        <v>1009716.22</v>
      </c>
      <c r="G29" s="6">
        <v>-993926.78</v>
      </c>
    </row>
    <row r="30" spans="1:7" x14ac:dyDescent="0.25">
      <c r="A30" s="8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5">
      <c r="A31" s="8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5">
      <c r="A32" s="8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5">
      <c r="A33" s="8" t="s">
        <v>38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5">
      <c r="A34" s="5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>F34-B34</f>
        <v>0</v>
      </c>
    </row>
    <row r="35" spans="1:7" x14ac:dyDescent="0.25">
      <c r="A35" s="5" t="s">
        <v>40</v>
      </c>
      <c r="B35" s="6">
        <f t="shared" ref="B35:G35" si="0">B36</f>
        <v>7535236</v>
      </c>
      <c r="C35" s="6">
        <f t="shared" si="0"/>
        <v>1207417.95</v>
      </c>
      <c r="D35" s="6">
        <f t="shared" si="0"/>
        <v>8742653.9499999993</v>
      </c>
      <c r="E35" s="6">
        <f t="shared" si="0"/>
        <v>1459972.11</v>
      </c>
      <c r="F35" s="6">
        <f t="shared" si="0"/>
        <v>1459972.11</v>
      </c>
      <c r="G35" s="6">
        <f t="shared" si="0"/>
        <v>-6075263.8899999997</v>
      </c>
    </row>
    <row r="36" spans="1:7" x14ac:dyDescent="0.25">
      <c r="A36" s="8" t="s">
        <v>41</v>
      </c>
      <c r="B36" s="6">
        <v>7535236</v>
      </c>
      <c r="C36" s="6">
        <v>1207417.95</v>
      </c>
      <c r="D36" s="6">
        <v>8742653.9499999993</v>
      </c>
      <c r="E36" s="6">
        <v>1459972.11</v>
      </c>
      <c r="F36" s="6">
        <v>1459972.11</v>
      </c>
      <c r="G36" s="6">
        <v>-6075263.8899999997</v>
      </c>
    </row>
    <row r="37" spans="1:7" x14ac:dyDescent="0.25">
      <c r="A37" s="5" t="s">
        <v>42</v>
      </c>
      <c r="B37" s="6">
        <f t="shared" ref="B37:G37" si="1">B38+B39</f>
        <v>240540</v>
      </c>
      <c r="C37" s="6">
        <f t="shared" si="1"/>
        <v>0</v>
      </c>
      <c r="D37" s="6">
        <f t="shared" si="1"/>
        <v>240540</v>
      </c>
      <c r="E37" s="6">
        <f t="shared" si="1"/>
        <v>311765.37</v>
      </c>
      <c r="F37" s="6">
        <f t="shared" si="1"/>
        <v>311765.37</v>
      </c>
      <c r="G37" s="6">
        <f t="shared" si="1"/>
        <v>71225.37</v>
      </c>
    </row>
    <row r="38" spans="1:7" x14ac:dyDescent="0.25">
      <c r="A38" s="8" t="s">
        <v>43</v>
      </c>
      <c r="B38" s="6">
        <v>240540</v>
      </c>
      <c r="C38" s="6">
        <v>0</v>
      </c>
      <c r="D38" s="6">
        <v>240540</v>
      </c>
      <c r="E38" s="6">
        <v>311765.37</v>
      </c>
      <c r="F38" s="6">
        <v>311765.37</v>
      </c>
      <c r="G38" s="6">
        <v>71225.37</v>
      </c>
    </row>
    <row r="39" spans="1:7" x14ac:dyDescent="0.25">
      <c r="A39" s="8" t="s">
        <v>44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>F39-B39</f>
        <v>0</v>
      </c>
    </row>
    <row r="40" spans="1:7" x14ac:dyDescent="0.25">
      <c r="A40" s="9"/>
      <c r="B40" s="6"/>
      <c r="C40" s="6"/>
      <c r="D40" s="6"/>
      <c r="E40" s="6"/>
      <c r="F40" s="6"/>
      <c r="G40" s="6"/>
    </row>
    <row r="41" spans="1:7" x14ac:dyDescent="0.25">
      <c r="A41" s="10" t="s">
        <v>45</v>
      </c>
      <c r="B41" s="11">
        <f t="shared" ref="B41:G41" si="2">SUM(B9,B10,B11,B12,B13,B14,B15,B16,B28,B34,B35,B37)</f>
        <v>89672984</v>
      </c>
      <c r="C41" s="11">
        <f t="shared" si="2"/>
        <v>1207417.95</v>
      </c>
      <c r="D41" s="11">
        <f t="shared" si="2"/>
        <v>90880401.950000003</v>
      </c>
      <c r="E41" s="11">
        <f t="shared" si="2"/>
        <v>84083268.88000001</v>
      </c>
      <c r="F41" s="11">
        <f t="shared" si="2"/>
        <v>84083268.88000001</v>
      </c>
      <c r="G41" s="11">
        <f t="shared" si="2"/>
        <v>-5589715.1199999992</v>
      </c>
    </row>
    <row r="42" spans="1:7" x14ac:dyDescent="0.25">
      <c r="A42" s="10" t="s">
        <v>46</v>
      </c>
      <c r="B42" s="12"/>
      <c r="C42" s="12"/>
      <c r="D42" s="12"/>
      <c r="E42" s="12"/>
      <c r="F42" s="12"/>
      <c r="G42" s="11">
        <f>IF(G41&gt;0,G41,0)</f>
        <v>0</v>
      </c>
    </row>
    <row r="43" spans="1:7" x14ac:dyDescent="0.25">
      <c r="A43" s="9"/>
      <c r="B43" s="13"/>
      <c r="C43" s="13"/>
      <c r="D43" s="13"/>
      <c r="E43" s="13"/>
      <c r="F43" s="13"/>
      <c r="G43" s="13"/>
    </row>
    <row r="44" spans="1:7" x14ac:dyDescent="0.25">
      <c r="A44" s="10" t="s">
        <v>47</v>
      </c>
      <c r="B44" s="13"/>
      <c r="C44" s="13"/>
      <c r="D44" s="13"/>
      <c r="E44" s="13"/>
      <c r="F44" s="13"/>
      <c r="G44" s="13"/>
    </row>
    <row r="45" spans="1:7" x14ac:dyDescent="0.25">
      <c r="A45" s="5" t="s">
        <v>48</v>
      </c>
      <c r="B45" s="6">
        <f t="shared" ref="B45:G45" si="3">SUM(B46:B53)</f>
        <v>61503118</v>
      </c>
      <c r="C45" s="6">
        <f t="shared" si="3"/>
        <v>0</v>
      </c>
      <c r="D45" s="6">
        <f t="shared" si="3"/>
        <v>61503118</v>
      </c>
      <c r="E45" s="6">
        <f t="shared" si="3"/>
        <v>63023912.329999998</v>
      </c>
      <c r="F45" s="6">
        <f t="shared" si="3"/>
        <v>63023912.329999998</v>
      </c>
      <c r="G45" s="6">
        <f t="shared" si="3"/>
        <v>1520794.33</v>
      </c>
    </row>
    <row r="46" spans="1:7" ht="17.25" customHeight="1" x14ac:dyDescent="0.25">
      <c r="A46" s="14" t="s">
        <v>49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ht="19.5" customHeight="1" x14ac:dyDescent="0.25">
      <c r="A47" s="14" t="s">
        <v>50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ht="24" customHeight="1" x14ac:dyDescent="0.25">
      <c r="A48" s="14" t="s">
        <v>51</v>
      </c>
      <c r="B48" s="6">
        <v>43664602</v>
      </c>
      <c r="C48" s="6">
        <v>0</v>
      </c>
      <c r="D48" s="6">
        <v>43664602</v>
      </c>
      <c r="E48" s="6">
        <v>45161484.109999999</v>
      </c>
      <c r="F48" s="6">
        <v>45161484.109999999</v>
      </c>
      <c r="G48" s="6">
        <v>1496882.11</v>
      </c>
    </row>
    <row r="49" spans="1:7" ht="33.75" customHeight="1" x14ac:dyDescent="0.25">
      <c r="A49" s="14" t="s">
        <v>52</v>
      </c>
      <c r="B49" s="6">
        <v>17838516</v>
      </c>
      <c r="C49" s="6">
        <v>0</v>
      </c>
      <c r="D49" s="6">
        <v>17838516</v>
      </c>
      <c r="E49" s="6">
        <v>17862428.219999999</v>
      </c>
      <c r="F49" s="6">
        <v>17862428.219999999</v>
      </c>
      <c r="G49" s="6">
        <v>23912.22</v>
      </c>
    </row>
    <row r="50" spans="1:7" ht="27" customHeight="1" x14ac:dyDescent="0.25">
      <c r="A50" s="14" t="s">
        <v>53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ht="32.25" customHeight="1" x14ac:dyDescent="0.25">
      <c r="A51" s="14" t="s">
        <v>54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ht="44.25" customHeight="1" x14ac:dyDescent="0.25">
      <c r="A52" s="15" t="s">
        <v>55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ht="34.5" customHeight="1" x14ac:dyDescent="0.25">
      <c r="A53" s="8" t="s">
        <v>56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ht="28.5" customHeight="1" x14ac:dyDescent="0.25">
      <c r="A54" s="5" t="s">
        <v>57</v>
      </c>
      <c r="B54" s="6">
        <f t="shared" ref="B54:G54" si="4">SUM(B55:B58)</f>
        <v>0</v>
      </c>
      <c r="C54" s="6">
        <f t="shared" si="4"/>
        <v>424446.36</v>
      </c>
      <c r="D54" s="6">
        <f t="shared" si="4"/>
        <v>424446.36</v>
      </c>
      <c r="E54" s="6">
        <f t="shared" si="4"/>
        <v>504146.84</v>
      </c>
      <c r="F54" s="6">
        <f t="shared" si="4"/>
        <v>504146.84</v>
      </c>
      <c r="G54" s="6">
        <f t="shared" si="4"/>
        <v>504146.84</v>
      </c>
    </row>
    <row r="55" spans="1:7" ht="19.5" customHeight="1" x14ac:dyDescent="0.25">
      <c r="A55" s="15" t="s">
        <v>58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f>F55-B55</f>
        <v>0</v>
      </c>
    </row>
    <row r="56" spans="1:7" ht="24.75" customHeight="1" x14ac:dyDescent="0.25">
      <c r="A56" s="14" t="s">
        <v>59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ref="G56:G57" si="5">F56-B56</f>
        <v>0</v>
      </c>
    </row>
    <row r="57" spans="1:7" ht="18" customHeight="1" x14ac:dyDescent="0.25">
      <c r="A57" s="14" t="s">
        <v>60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5"/>
        <v>0</v>
      </c>
    </row>
    <row r="58" spans="1:7" ht="18" customHeight="1" x14ac:dyDescent="0.25">
      <c r="A58" s="15" t="s">
        <v>61</v>
      </c>
      <c r="B58" s="6">
        <v>0</v>
      </c>
      <c r="C58" s="6">
        <v>424446.36</v>
      </c>
      <c r="D58" s="6">
        <v>424446.36</v>
      </c>
      <c r="E58" s="6">
        <v>504146.84</v>
      </c>
      <c r="F58" s="6">
        <v>504146.84</v>
      </c>
      <c r="G58" s="6">
        <v>504146.84</v>
      </c>
    </row>
    <row r="59" spans="1:7" x14ac:dyDescent="0.25">
      <c r="A59" s="5" t="s">
        <v>62</v>
      </c>
      <c r="B59" s="6">
        <f t="shared" ref="B59:G59" si="6">SUM(B60:B61)</f>
        <v>0</v>
      </c>
      <c r="C59" s="6">
        <f t="shared" si="6"/>
        <v>0</v>
      </c>
      <c r="D59" s="6">
        <f t="shared" si="6"/>
        <v>0</v>
      </c>
      <c r="E59" s="6">
        <f t="shared" si="6"/>
        <v>0</v>
      </c>
      <c r="F59" s="6">
        <f t="shared" si="6"/>
        <v>0</v>
      </c>
      <c r="G59" s="6">
        <f t="shared" si="6"/>
        <v>0</v>
      </c>
    </row>
    <row r="60" spans="1:7" ht="24" customHeight="1" x14ac:dyDescent="0.25">
      <c r="A60" s="14" t="s">
        <v>63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>F60-B60</f>
        <v>0</v>
      </c>
    </row>
    <row r="61" spans="1:7" ht="15.75" customHeight="1" x14ac:dyDescent="0.25">
      <c r="A61" s="14" t="s">
        <v>64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 t="shared" ref="G61:G63" si="7">F61-B61</f>
        <v>0</v>
      </c>
    </row>
    <row r="62" spans="1:7" ht="21" customHeight="1" x14ac:dyDescent="0.25">
      <c r="A62" s="5" t="s">
        <v>65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 t="shared" si="7"/>
        <v>0</v>
      </c>
    </row>
    <row r="63" spans="1:7" x14ac:dyDescent="0.25">
      <c r="A63" s="5" t="s">
        <v>66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f t="shared" si="7"/>
        <v>0</v>
      </c>
    </row>
    <row r="64" spans="1:7" x14ac:dyDescent="0.25">
      <c r="A64" s="9"/>
      <c r="B64" s="13"/>
      <c r="C64" s="13"/>
      <c r="D64" s="13"/>
      <c r="E64" s="13"/>
      <c r="F64" s="13"/>
      <c r="G64" s="13"/>
    </row>
    <row r="65" spans="1:7" x14ac:dyDescent="0.25">
      <c r="A65" s="10" t="s">
        <v>67</v>
      </c>
      <c r="B65" s="11">
        <f t="shared" ref="B65:G65" si="8">B45+B54+B59+B62+B63</f>
        <v>61503118</v>
      </c>
      <c r="C65" s="11">
        <f t="shared" si="8"/>
        <v>424446.36</v>
      </c>
      <c r="D65" s="11">
        <f t="shared" si="8"/>
        <v>61927564.359999999</v>
      </c>
      <c r="E65" s="11">
        <f t="shared" si="8"/>
        <v>63528059.170000002</v>
      </c>
      <c r="F65" s="11">
        <f t="shared" si="8"/>
        <v>63528059.170000002</v>
      </c>
      <c r="G65" s="11">
        <f t="shared" si="8"/>
        <v>2024941.1700000002</v>
      </c>
    </row>
    <row r="66" spans="1:7" x14ac:dyDescent="0.25">
      <c r="A66" s="9"/>
      <c r="B66" s="13"/>
      <c r="C66" s="13"/>
      <c r="D66" s="13"/>
      <c r="E66" s="13"/>
      <c r="F66" s="13"/>
      <c r="G66" s="13"/>
    </row>
    <row r="67" spans="1:7" x14ac:dyDescent="0.25">
      <c r="A67" s="10" t="s">
        <v>68</v>
      </c>
      <c r="B67" s="11">
        <f t="shared" ref="B67:G67" si="9">B68</f>
        <v>0</v>
      </c>
      <c r="C67" s="11">
        <f t="shared" si="9"/>
        <v>0</v>
      </c>
      <c r="D67" s="11">
        <f t="shared" si="9"/>
        <v>0</v>
      </c>
      <c r="E67" s="11">
        <f t="shared" si="9"/>
        <v>0</v>
      </c>
      <c r="F67" s="11">
        <f t="shared" si="9"/>
        <v>0</v>
      </c>
      <c r="G67" s="11">
        <f t="shared" si="9"/>
        <v>0</v>
      </c>
    </row>
    <row r="68" spans="1:7" x14ac:dyDescent="0.25">
      <c r="A68" s="5" t="s">
        <v>69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f>F68-B68</f>
        <v>0</v>
      </c>
    </row>
    <row r="69" spans="1:7" x14ac:dyDescent="0.25">
      <c r="A69" s="9"/>
      <c r="B69" s="13"/>
      <c r="C69" s="13"/>
      <c r="D69" s="13"/>
      <c r="E69" s="13"/>
      <c r="F69" s="13"/>
      <c r="G69" s="13"/>
    </row>
    <row r="70" spans="1:7" x14ac:dyDescent="0.25">
      <c r="A70" s="10" t="s">
        <v>70</v>
      </c>
      <c r="B70" s="11">
        <f t="shared" ref="B70:G70" si="10">B41+B65+B67</f>
        <v>151176102</v>
      </c>
      <c r="C70" s="11">
        <f t="shared" si="10"/>
        <v>1631864.31</v>
      </c>
      <c r="D70" s="11">
        <f t="shared" si="10"/>
        <v>152807966.31</v>
      </c>
      <c r="E70" s="11">
        <f t="shared" si="10"/>
        <v>147611328.05000001</v>
      </c>
      <c r="F70" s="11">
        <f t="shared" si="10"/>
        <v>147611328.05000001</v>
      </c>
      <c r="G70" s="11">
        <f t="shared" si="10"/>
        <v>-3564773.9499999993</v>
      </c>
    </row>
    <row r="71" spans="1:7" x14ac:dyDescent="0.25">
      <c r="A71" s="9"/>
      <c r="B71" s="13"/>
      <c r="C71" s="13"/>
      <c r="D71" s="13"/>
      <c r="E71" s="13"/>
      <c r="F71" s="13"/>
      <c r="G71" s="13"/>
    </row>
    <row r="72" spans="1:7" x14ac:dyDescent="0.25">
      <c r="A72" s="10" t="s">
        <v>71</v>
      </c>
      <c r="B72" s="13"/>
      <c r="C72" s="13"/>
      <c r="D72" s="13"/>
      <c r="E72" s="13"/>
      <c r="F72" s="13"/>
      <c r="G72" s="13"/>
    </row>
    <row r="73" spans="1:7" ht="38.25" customHeight="1" x14ac:dyDescent="0.25">
      <c r="A73" s="16" t="s">
        <v>72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>F73-B73</f>
        <v>0</v>
      </c>
    </row>
    <row r="74" spans="1:7" ht="39" customHeight="1" x14ac:dyDescent="0.25">
      <c r="A74" s="16" t="s">
        <v>73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>F74-B74</f>
        <v>0</v>
      </c>
    </row>
    <row r="75" spans="1:7" ht="25.5" customHeight="1" x14ac:dyDescent="0.25">
      <c r="A75" s="17" t="s">
        <v>74</v>
      </c>
      <c r="B75" s="11">
        <f t="shared" ref="B75:G75" si="11">B73+B74</f>
        <v>0</v>
      </c>
      <c r="C75" s="11">
        <f t="shared" si="11"/>
        <v>0</v>
      </c>
      <c r="D75" s="11">
        <f t="shared" si="11"/>
        <v>0</v>
      </c>
      <c r="E75" s="11">
        <f t="shared" si="11"/>
        <v>0</v>
      </c>
      <c r="F75" s="11">
        <f t="shared" si="11"/>
        <v>0</v>
      </c>
      <c r="G75" s="11">
        <f t="shared" si="11"/>
        <v>0</v>
      </c>
    </row>
    <row r="76" spans="1:7" x14ac:dyDescent="0.25">
      <c r="A76" s="18"/>
      <c r="B76" s="19"/>
      <c r="C76" s="19"/>
      <c r="D76" s="19"/>
      <c r="E76" s="19"/>
      <c r="F76" s="19"/>
      <c r="G76" s="19"/>
    </row>
    <row r="78" spans="1:7" x14ac:dyDescent="0.25">
      <c r="B78" t="s">
        <v>75</v>
      </c>
    </row>
    <row r="82" spans="2:5" x14ac:dyDescent="0.25">
      <c r="B82" t="s">
        <v>76</v>
      </c>
      <c r="C82" t="s">
        <v>76</v>
      </c>
      <c r="D82" t="s">
        <v>76</v>
      </c>
      <c r="E82" t="s">
        <v>76</v>
      </c>
    </row>
    <row r="83" spans="2:5" x14ac:dyDescent="0.25">
      <c r="B83" t="s">
        <v>77</v>
      </c>
      <c r="C83" t="s">
        <v>78</v>
      </c>
      <c r="D83" t="s">
        <v>79</v>
      </c>
      <c r="E83" t="s">
        <v>80</v>
      </c>
    </row>
    <row r="84" spans="2:5" x14ac:dyDescent="0.25">
      <c r="B84" s="20" t="s">
        <v>81</v>
      </c>
      <c r="C84" s="20" t="s">
        <v>82</v>
      </c>
      <c r="D84" s="20" t="s">
        <v>83</v>
      </c>
      <c r="E84" s="20" t="s">
        <v>84</v>
      </c>
    </row>
  </sheetData>
  <mergeCells count="8">
    <mergeCell ref="A1:G1"/>
    <mergeCell ref="A6:A7"/>
    <mergeCell ref="B6:F6"/>
    <mergeCell ref="G6:G7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2025-01-28T18:52:28Z</dcterms:modified>
</cp:coreProperties>
</file>